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120" windowWidth="7635" windowHeight="39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P19" i="1"/>
  <c r="P20" s="1"/>
  <c r="P21" s="1"/>
  <c r="P22" s="1"/>
  <c r="P23" s="1"/>
  <c r="P24" s="1"/>
  <c r="P25" s="1"/>
  <c r="P26" s="1"/>
  <c r="P27" s="1"/>
  <c r="P28" s="1"/>
  <c r="P18"/>
  <c r="O28"/>
  <c r="O29"/>
  <c r="O13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12"/>
  <c r="I14"/>
  <c r="I15"/>
  <c r="I13"/>
  <c r="D14"/>
  <c r="E14"/>
  <c r="D15"/>
  <c r="E15"/>
  <c r="E13"/>
  <c r="D13"/>
  <c r="C19" s="1" a="1"/>
  <c r="C19" s="1"/>
  <c r="D21" l="1"/>
  <c r="E20"/>
  <c r="C20"/>
  <c r="D19"/>
  <c r="E21"/>
  <c r="C21"/>
  <c r="D20"/>
  <c r="E19"/>
  <c r="G25" l="1" a="1"/>
  <c r="G26" s="1"/>
  <c r="G25" l="1"/>
  <c r="G27"/>
  <c r="Q11" l="1"/>
  <c r="Q13"/>
  <c r="Q15"/>
  <c r="Q17"/>
  <c r="Q19"/>
  <c r="Q21"/>
  <c r="Q23"/>
  <c r="Q25"/>
  <c r="Q27"/>
  <c r="Q29"/>
  <c r="Q12"/>
  <c r="Q14"/>
  <c r="Q16"/>
  <c r="Q18"/>
  <c r="Q20"/>
  <c r="Q22"/>
  <c r="Q24"/>
  <c r="Q26"/>
  <c r="Q28"/>
  <c r="Q10"/>
  <c r="F33"/>
  <c r="F35"/>
  <c r="F34"/>
</calcChain>
</file>

<file path=xl/sharedStrings.xml><?xml version="1.0" encoding="utf-8"?>
<sst xmlns="http://schemas.openxmlformats.org/spreadsheetml/2006/main" count="27" uniqueCount="18">
  <si>
    <t>X</t>
  </si>
  <si>
    <t>a0 + a1*R + a2*R² = T</t>
  </si>
  <si>
    <t>R</t>
  </si>
  <si>
    <t>T</t>
  </si>
  <si>
    <t>a0</t>
  </si>
  <si>
    <t>a1</t>
  </si>
  <si>
    <t>a2</t>
  </si>
  <si>
    <t>B=</t>
  </si>
  <si>
    <t>X=A^-1*B</t>
  </si>
  <si>
    <t>x</t>
  </si>
  <si>
    <t>R * X = T</t>
  </si>
  <si>
    <t>X = R^-1 * T</t>
  </si>
  <si>
    <t>X^-1=</t>
  </si>
  <si>
    <t>Equation :</t>
  </si>
  <si>
    <t>=</t>
  </si>
  <si>
    <t>X    =</t>
  </si>
  <si>
    <t>Vérification</t>
  </si>
  <si>
    <t>Example de résolution d'équation avec calcul matriciel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</si>
</sst>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0" fillId="2" borderId="1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3" borderId="0" xfId="0" applyFill="1"/>
    <xf numFmtId="164" fontId="0" fillId="2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plotArea>
      <c:layout/>
      <c:scatterChart>
        <c:scatterStyle val="smoothMarker"/>
        <c:ser>
          <c:idx val="0"/>
          <c:order val="0"/>
          <c:tx>
            <c:v>T=f(R)</c:v>
          </c:tx>
          <c:xVal>
            <c:numRef>
              <c:f>Sheet1!$P$10:$P$29</c:f>
              <c:numCache>
                <c:formatCode>General</c:formatCode>
                <c:ptCount val="20"/>
                <c:pt idx="0">
                  <c:v>3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20</c:v>
                </c:pt>
                <c:pt idx="8">
                  <c:v>26</c:v>
                </c:pt>
                <c:pt idx="9">
                  <c:v>32</c:v>
                </c:pt>
                <c:pt idx="10">
                  <c:v>38</c:v>
                </c:pt>
                <c:pt idx="11">
                  <c:v>44</c:v>
                </c:pt>
                <c:pt idx="12">
                  <c:v>50</c:v>
                </c:pt>
                <c:pt idx="13">
                  <c:v>56</c:v>
                </c:pt>
                <c:pt idx="14">
                  <c:v>62</c:v>
                </c:pt>
                <c:pt idx="15">
                  <c:v>68</c:v>
                </c:pt>
                <c:pt idx="16">
                  <c:v>74</c:v>
                </c:pt>
                <c:pt idx="17">
                  <c:v>80</c:v>
                </c:pt>
                <c:pt idx="18">
                  <c:v>86</c:v>
                </c:pt>
                <c:pt idx="19">
                  <c:v>100</c:v>
                </c:pt>
              </c:numCache>
            </c:numRef>
          </c:xVal>
          <c:yVal>
            <c:numRef>
              <c:f>Sheet1!$Q$10:$Q$29</c:f>
              <c:numCache>
                <c:formatCode>General</c:formatCode>
                <c:ptCount val="20"/>
                <c:pt idx="0">
                  <c:v>20</c:v>
                </c:pt>
                <c:pt idx="1">
                  <c:v>44.122195269860519</c:v>
                </c:pt>
                <c:pt idx="2">
                  <c:v>47.493753790175859</c:v>
                </c:pt>
                <c:pt idx="3">
                  <c:v>50.846694966646453</c:v>
                </c:pt>
                <c:pt idx="4">
                  <c:v>60.793814432989691</c:v>
                </c:pt>
                <c:pt idx="5">
                  <c:v>64.072286234081247</c:v>
                </c:pt>
                <c:pt idx="6">
                  <c:v>67.332140691328078</c:v>
                </c:pt>
                <c:pt idx="7">
                  <c:v>76.999999999999986</c:v>
                </c:pt>
                <c:pt idx="8">
                  <c:v>95.833050333535468</c:v>
                </c:pt>
                <c:pt idx="9">
                  <c:v>113.99587628865977</c:v>
                </c:pt>
                <c:pt idx="10">
                  <c:v>131.48847786537294</c:v>
                </c:pt>
                <c:pt idx="11">
                  <c:v>148.31085506367492</c:v>
                </c:pt>
                <c:pt idx="12">
                  <c:v>164.46300788356575</c:v>
                </c:pt>
                <c:pt idx="13">
                  <c:v>179.94493632504543</c:v>
                </c:pt>
                <c:pt idx="14">
                  <c:v>194.75664038811394</c:v>
                </c:pt>
                <c:pt idx="15">
                  <c:v>208.89812007277132</c:v>
                </c:pt>
                <c:pt idx="16">
                  <c:v>222.36937537901753</c:v>
                </c:pt>
                <c:pt idx="17">
                  <c:v>235.17040630685256</c:v>
                </c:pt>
                <c:pt idx="18">
                  <c:v>247.30121285627646</c:v>
                </c:pt>
                <c:pt idx="19">
                  <c:v>272.99999999999989</c:v>
                </c:pt>
              </c:numCache>
            </c:numRef>
          </c:yVal>
          <c:smooth val="1"/>
        </c:ser>
        <c:dLbls/>
        <c:axId val="77841152"/>
        <c:axId val="77842688"/>
      </c:scatterChart>
      <c:valAx>
        <c:axId val="77841152"/>
        <c:scaling>
          <c:orientation val="minMax"/>
        </c:scaling>
        <c:axPos val="b"/>
        <c:numFmt formatCode="General" sourceLinked="1"/>
        <c:tickLblPos val="nextTo"/>
        <c:crossAx val="77842688"/>
        <c:crosses val="autoZero"/>
        <c:crossBetween val="midCat"/>
      </c:valAx>
      <c:valAx>
        <c:axId val="77842688"/>
        <c:scaling>
          <c:orientation val="minMax"/>
        </c:scaling>
        <c:axPos val="l"/>
        <c:majorGridlines/>
        <c:numFmt formatCode="General" sourceLinked="1"/>
        <c:tickLblPos val="nextTo"/>
        <c:crossAx val="77841152"/>
        <c:crosses val="autoZero"/>
        <c:crossBetween val="midCat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</xdr:colOff>
      <xdr:row>17</xdr:row>
      <xdr:rowOff>23812</xdr:rowOff>
    </xdr:from>
    <xdr:to>
      <xdr:col>14</xdr:col>
      <xdr:colOff>428625</xdr:colOff>
      <xdr:row>31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35"/>
  <sheetViews>
    <sheetView tabSelected="1" workbookViewId="0">
      <selection activeCell="B2" sqref="B2"/>
    </sheetView>
  </sheetViews>
  <sheetFormatPr defaultRowHeight="15"/>
  <cols>
    <col min="1" max="5" width="9.140625" style="1"/>
    <col min="6" max="6" width="12.28515625" style="1" bestFit="1" customWidth="1"/>
    <col min="7" max="18" width="9.140625" style="1"/>
    <col min="19" max="19" width="12" style="1" bestFit="1" customWidth="1"/>
    <col min="20" max="16384" width="9.140625" style="1"/>
  </cols>
  <sheetData>
    <row r="1" spans="2:17">
      <c r="B1" s="1" t="s">
        <v>17</v>
      </c>
    </row>
    <row r="3" spans="2:17">
      <c r="E3" s="10" t="s">
        <v>2</v>
      </c>
      <c r="F3" s="10" t="s">
        <v>3</v>
      </c>
    </row>
    <row r="4" spans="2:17">
      <c r="E4" s="2">
        <v>3</v>
      </c>
      <c r="F4" s="2">
        <v>20</v>
      </c>
    </row>
    <row r="5" spans="2:17">
      <c r="E5" s="2">
        <v>20</v>
      </c>
      <c r="F5" s="2">
        <v>77</v>
      </c>
    </row>
    <row r="6" spans="2:17">
      <c r="E6" s="2">
        <v>100</v>
      </c>
      <c r="F6" s="2">
        <v>273</v>
      </c>
    </row>
    <row r="8" spans="2:17">
      <c r="C8" s="1" t="s">
        <v>13</v>
      </c>
      <c r="E8" s="1" t="s">
        <v>1</v>
      </c>
    </row>
    <row r="9" spans="2:17">
      <c r="O9" s="2"/>
      <c r="P9" s="2" t="s">
        <v>2</v>
      </c>
      <c r="Q9" s="2" t="s">
        <v>3</v>
      </c>
    </row>
    <row r="10" spans="2:17">
      <c r="F10" s="12" t="s">
        <v>10</v>
      </c>
      <c r="O10" s="1">
        <v>1</v>
      </c>
      <c r="P10" s="1">
        <v>3</v>
      </c>
      <c r="Q10" s="1">
        <f>$G$25+$G$26*P10+$G$27*P10^2</f>
        <v>20</v>
      </c>
    </row>
    <row r="11" spans="2:17">
      <c r="O11" s="1">
        <v>2</v>
      </c>
      <c r="P11" s="1">
        <v>10</v>
      </c>
      <c r="Q11" s="1">
        <f>$G$25+$G$26*P11+$G$27*P11^2</f>
        <v>44.122195269860519</v>
      </c>
    </row>
    <row r="12" spans="2:17">
      <c r="C12" s="4"/>
      <c r="D12" s="11" t="s">
        <v>2</v>
      </c>
      <c r="E12" s="4"/>
      <c r="F12" s="7"/>
      <c r="G12" s="10" t="s">
        <v>0</v>
      </c>
      <c r="H12" s="7"/>
      <c r="I12" s="11" t="s">
        <v>3</v>
      </c>
      <c r="O12" s="1">
        <f>O11+1</f>
        <v>3</v>
      </c>
      <c r="P12" s="1">
        <v>11</v>
      </c>
      <c r="Q12" s="1">
        <f>$G$25+$G$26*P12+$G$27*P12^2</f>
        <v>47.493753790175859</v>
      </c>
    </row>
    <row r="13" spans="2:17">
      <c r="C13" s="3">
        <v>1</v>
      </c>
      <c r="D13" s="4">
        <f>E4</f>
        <v>3</v>
      </c>
      <c r="E13" s="5">
        <f>E4^2</f>
        <v>9</v>
      </c>
      <c r="G13" s="9" t="s">
        <v>4</v>
      </c>
      <c r="I13" s="9">
        <f>F4</f>
        <v>20</v>
      </c>
      <c r="O13" s="1">
        <f t="shared" ref="O13:O29" si="0">O12+1</f>
        <v>4</v>
      </c>
      <c r="P13" s="1">
        <v>12</v>
      </c>
      <c r="Q13" s="1">
        <f>$G$25+$G$26*P13+$G$27*P13^2</f>
        <v>50.846694966646453</v>
      </c>
    </row>
    <row r="14" spans="2:17">
      <c r="C14" s="3">
        <v>1</v>
      </c>
      <c r="D14" s="4">
        <f>E5</f>
        <v>20</v>
      </c>
      <c r="E14" s="5">
        <f>E5^2</f>
        <v>400</v>
      </c>
      <c r="F14" s="2" t="s">
        <v>9</v>
      </c>
      <c r="G14" s="9" t="s">
        <v>5</v>
      </c>
      <c r="H14" s="2" t="s">
        <v>7</v>
      </c>
      <c r="I14" s="9">
        <f>F5</f>
        <v>77</v>
      </c>
      <c r="O14" s="1">
        <f t="shared" si="0"/>
        <v>5</v>
      </c>
      <c r="P14" s="1">
        <v>15</v>
      </c>
      <c r="Q14" s="1">
        <f>$G$25+$G$26*P14+$G$27*P14^2</f>
        <v>60.793814432989691</v>
      </c>
    </row>
    <row r="15" spans="2:17">
      <c r="B15" s="2"/>
      <c r="C15" s="3">
        <v>1</v>
      </c>
      <c r="D15" s="4">
        <f>E6</f>
        <v>100</v>
      </c>
      <c r="E15" s="5">
        <f>E6^2</f>
        <v>10000</v>
      </c>
      <c r="G15" s="9" t="s">
        <v>6</v>
      </c>
      <c r="I15" s="9">
        <f>F6</f>
        <v>273</v>
      </c>
      <c r="O15" s="1">
        <f t="shared" si="0"/>
        <v>6</v>
      </c>
      <c r="P15" s="1">
        <v>16</v>
      </c>
      <c r="Q15" s="1">
        <f>$G$25+$G$26*P15+$G$27*P15^2</f>
        <v>64.072286234081247</v>
      </c>
    </row>
    <row r="16" spans="2:17">
      <c r="B16" s="2"/>
      <c r="O16" s="1">
        <f t="shared" si="0"/>
        <v>7</v>
      </c>
      <c r="P16" s="1">
        <v>17</v>
      </c>
      <c r="Q16" s="1">
        <f>$G$25+$G$26*P16+$G$27*P16^2</f>
        <v>67.332140691328078</v>
      </c>
    </row>
    <row r="17" spans="2:17">
      <c r="B17" s="2"/>
      <c r="F17" s="12" t="s">
        <v>11</v>
      </c>
      <c r="O17" s="1">
        <f t="shared" si="0"/>
        <v>8</v>
      </c>
      <c r="P17" s="12">
        <v>20</v>
      </c>
      <c r="Q17" s="12">
        <f>$G$25+$G$26*P17+$G$27*P17^2</f>
        <v>76.999999999999986</v>
      </c>
    </row>
    <row r="18" spans="2:17">
      <c r="B18" s="2"/>
      <c r="O18" s="1">
        <f t="shared" si="0"/>
        <v>9</v>
      </c>
      <c r="P18" s="1">
        <f>P17+6</f>
        <v>26</v>
      </c>
      <c r="Q18" s="1">
        <f>$G$25+$G$26*P18+$G$27*P18^2</f>
        <v>95.833050333535468</v>
      </c>
    </row>
    <row r="19" spans="2:17">
      <c r="B19" s="2"/>
      <c r="C19" s="6">
        <f t="array" ref="C19:E21">MINVERSE(C13:E15)</f>
        <v>1.2128562765312312</v>
      </c>
      <c r="D19" s="7">
        <v>-0.22058823529411767</v>
      </c>
      <c r="E19" s="8">
        <v>7.7319587628866008E-3</v>
      </c>
      <c r="O19" s="1">
        <f t="shared" si="0"/>
        <v>10</v>
      </c>
      <c r="P19" s="1">
        <f t="shared" ref="P19:P28" si="1">P18+6</f>
        <v>32</v>
      </c>
      <c r="Q19" s="1">
        <f>$G$25+$G$26*P19+$G$27*P19^2</f>
        <v>113.99587628865977</v>
      </c>
    </row>
    <row r="20" spans="2:17">
      <c r="B20" s="2" t="s">
        <v>12</v>
      </c>
      <c r="C20" s="6">
        <v>-7.2771376591873882E-2</v>
      </c>
      <c r="D20" s="7">
        <v>7.5735294117647067E-2</v>
      </c>
      <c r="E20" s="8">
        <v>-2.9639175257731966E-3</v>
      </c>
      <c r="O20" s="1">
        <f t="shared" si="0"/>
        <v>11</v>
      </c>
      <c r="P20" s="1">
        <f t="shared" si="1"/>
        <v>38</v>
      </c>
      <c r="Q20" s="1">
        <f>$G$25+$G$26*P20+$G$27*P20^2</f>
        <v>131.48847786537294</v>
      </c>
    </row>
    <row r="21" spans="2:17">
      <c r="C21" s="6">
        <v>6.0642813826561565E-4</v>
      </c>
      <c r="D21" s="7">
        <v>-7.3529411764705892E-4</v>
      </c>
      <c r="E21" s="8">
        <v>1.288659793814433E-4</v>
      </c>
      <c r="O21" s="1">
        <f t="shared" si="0"/>
        <v>12</v>
      </c>
      <c r="P21" s="1">
        <f t="shared" si="1"/>
        <v>44</v>
      </c>
      <c r="Q21" s="1">
        <f>$G$25+$G$26*P21+$G$27*P21^2</f>
        <v>148.31085506367492</v>
      </c>
    </row>
    <row r="22" spans="2:17">
      <c r="O22" s="1">
        <f t="shared" si="0"/>
        <v>13</v>
      </c>
      <c r="P22" s="1">
        <f t="shared" si="1"/>
        <v>50</v>
      </c>
      <c r="Q22" s="1">
        <f>$G$25+$G$26*P22+$G$27*P22^2</f>
        <v>164.46300788356575</v>
      </c>
    </row>
    <row r="23" spans="2:17">
      <c r="B23" s="1" t="s">
        <v>8</v>
      </c>
      <c r="O23" s="1">
        <f t="shared" si="0"/>
        <v>14</v>
      </c>
      <c r="P23" s="1">
        <f t="shared" si="1"/>
        <v>56</v>
      </c>
      <c r="Q23" s="1">
        <f>$G$25+$G$26*P23+$G$27*P23^2</f>
        <v>179.94493632504543</v>
      </c>
    </row>
    <row r="24" spans="2:17">
      <c r="O24" s="1">
        <f t="shared" si="0"/>
        <v>15</v>
      </c>
      <c r="P24" s="1">
        <f t="shared" si="1"/>
        <v>62</v>
      </c>
      <c r="Q24" s="1">
        <f>$G$25+$G$26*P24+$G$27*P24^2</f>
        <v>194.75664038811394</v>
      </c>
    </row>
    <row r="25" spans="2:17">
      <c r="E25" s="9" t="s">
        <v>4</v>
      </c>
      <c r="G25" s="13">
        <f t="array" ref="G25:G27">MMULT(C19:E21,I13:I15)</f>
        <v>9.3826561552456038</v>
      </c>
      <c r="O25" s="1">
        <f t="shared" si="0"/>
        <v>16</v>
      </c>
      <c r="P25" s="1">
        <f t="shared" si="1"/>
        <v>68</v>
      </c>
      <c r="Q25" s="1">
        <f>$G$25+$G$26*P25+$G$27*P25^2</f>
        <v>208.89812007277132</v>
      </c>
    </row>
    <row r="26" spans="2:17">
      <c r="D26" s="1" t="s">
        <v>15</v>
      </c>
      <c r="E26" s="9" t="s">
        <v>5</v>
      </c>
      <c r="F26" s="2" t="s">
        <v>14</v>
      </c>
      <c r="G26" s="13">
        <v>3.5670406306852636</v>
      </c>
      <c r="O26" s="1">
        <f t="shared" si="0"/>
        <v>17</v>
      </c>
      <c r="P26" s="1">
        <f t="shared" si="1"/>
        <v>74</v>
      </c>
      <c r="Q26" s="1">
        <f>$G$25+$G$26*P26+$G$27*P26^2</f>
        <v>222.36937537901753</v>
      </c>
    </row>
    <row r="27" spans="2:17">
      <c r="E27" s="9" t="s">
        <v>6</v>
      </c>
      <c r="G27" s="13">
        <v>-9.3086719223772069E-3</v>
      </c>
      <c r="O27" s="1">
        <f t="shared" si="0"/>
        <v>18</v>
      </c>
      <c r="P27" s="1">
        <f t="shared" si="1"/>
        <v>80</v>
      </c>
      <c r="Q27" s="1">
        <f>$G$25+$G$26*P27+$G$27*P27^2</f>
        <v>235.17040630685256</v>
      </c>
    </row>
    <row r="28" spans="2:17">
      <c r="O28" s="1">
        <f>O27+1</f>
        <v>19</v>
      </c>
      <c r="P28" s="1">
        <f t="shared" si="1"/>
        <v>86</v>
      </c>
      <c r="Q28" s="1">
        <f>$G$25+$G$26*P28+$G$27*P28^2</f>
        <v>247.30121285627646</v>
      </c>
    </row>
    <row r="29" spans="2:17">
      <c r="O29" s="1">
        <f t="shared" si="0"/>
        <v>20</v>
      </c>
      <c r="P29" s="12">
        <v>100</v>
      </c>
      <c r="Q29" s="12">
        <f>$G$25+$G$26*P29+$G$27*P29^2</f>
        <v>272.99999999999989</v>
      </c>
    </row>
    <row r="30" spans="2:17">
      <c r="C30" s="1" t="s">
        <v>16</v>
      </c>
    </row>
    <row r="32" spans="2:17">
      <c r="E32" s="10" t="s">
        <v>2</v>
      </c>
      <c r="F32" s="10" t="s">
        <v>3</v>
      </c>
    </row>
    <row r="33" spans="5:6">
      <c r="E33" s="1">
        <v>3</v>
      </c>
      <c r="F33" s="1">
        <f>$G$25+$G$26*E33+$G$27*E33^2</f>
        <v>20</v>
      </c>
    </row>
    <row r="34" spans="5:6">
      <c r="E34" s="1">
        <v>20</v>
      </c>
      <c r="F34" s="1">
        <f>$G$25+$G$26*E34+$G$27*E34^2</f>
        <v>76.999999999999986</v>
      </c>
    </row>
    <row r="35" spans="5:6">
      <c r="E35" s="1">
        <v>100</v>
      </c>
      <c r="F35" s="1">
        <f>$G$25+$G$26*E35+$G$27*E35^2</f>
        <v>272.99999999999989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clarck</dc:creator>
  <cp:lastModifiedBy>Vincent Heloin</cp:lastModifiedBy>
  <dcterms:created xsi:type="dcterms:W3CDTF">2014-04-10T10:38:10Z</dcterms:created>
  <dcterms:modified xsi:type="dcterms:W3CDTF">2014-04-11T07:42:11Z</dcterms:modified>
</cp:coreProperties>
</file>