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embeddings/oleObject6.bin" ContentType="application/vnd.openxmlformats-officedocument.oleObject"/>
  <Override PartName="/xl/embeddings/oleObject7.bin" ContentType="application/vnd.openxmlformats-officedocument.oleObject"/>
  <Override PartName="/xl/embeddings/oleObject8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F:\OneDrive\Docs\Tech\Turbine\"/>
    </mc:Choice>
  </mc:AlternateContent>
  <bookViews>
    <workbookView minimized="1" xWindow="0" yWindow="0" windowWidth="21600" windowHeight="9675"/>
  </bookViews>
  <sheets>
    <sheet name="Sheet1" sheetId="1" r:id="rId1"/>
  </sheets>
  <calcPr calcId="152511" calcCompleted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1" i="1" l="1"/>
  <c r="E29" i="1"/>
  <c r="C20" i="1" l="1"/>
  <c r="C21" i="1" s="1"/>
  <c r="C27" i="1" s="1"/>
  <c r="C4" i="1" l="1"/>
  <c r="C5" i="1"/>
</calcChain>
</file>

<file path=xl/sharedStrings.xml><?xml version="1.0" encoding="utf-8"?>
<sst xmlns="http://schemas.openxmlformats.org/spreadsheetml/2006/main" count="24" uniqueCount="23">
  <si>
    <t>G</t>
  </si>
  <si>
    <t>G = Etant donné que le nombre d’aubes n’est pas infini, l’angle de sortie du gaz n’est pas égal à 2. Ce phénomène est pris en compte par un facteur de glissement G estimé en première approche à 90%.</t>
  </si>
  <si>
    <r>
      <t>V</t>
    </r>
    <r>
      <rPr>
        <vertAlign val="subscript"/>
        <sz val="12"/>
        <color theme="1"/>
        <rFont val="Times New Roman"/>
        <family val="1"/>
      </rPr>
      <t>m2</t>
    </r>
    <r>
      <rPr>
        <sz val="12"/>
        <color theme="1"/>
        <rFont val="Times New Roman"/>
        <family val="1"/>
      </rPr>
      <t>/U</t>
    </r>
    <r>
      <rPr>
        <vertAlign val="subscript"/>
        <sz val="12"/>
        <color theme="1"/>
        <rFont val="Times New Roman"/>
        <family val="1"/>
      </rPr>
      <t>2</t>
    </r>
    <r>
      <rPr>
        <sz val="12"/>
        <color theme="1"/>
        <rFont val="Times New Roman"/>
        <family val="1"/>
      </rPr>
      <t xml:space="preserve"> = Rapport entre vitesse débitante et vitesse périphérique. Environ égal à 26,8% (Angle de 15°), ce rapport permet de limiter les recirculations et instabilités dans la roue.</t>
    </r>
  </si>
  <si>
    <t>Vm2/U2</t>
  </si>
  <si>
    <t>B2</t>
  </si>
  <si>
    <t>U2</t>
  </si>
  <si>
    <t>u2</t>
  </si>
  <si>
    <t>m/s</t>
  </si>
  <si>
    <t>Vu2/u2</t>
  </si>
  <si>
    <t>vu2=</t>
  </si>
  <si>
    <t>• &lt; 360 m/s pour une roue fermée en 6061 T6 (limite turbines DTA)</t>
  </si>
  <si>
    <t>gamma</t>
  </si>
  <si>
    <t>M</t>
  </si>
  <si>
    <t>T</t>
  </si>
  <si>
    <t>Pin</t>
  </si>
  <si>
    <t>Pout=</t>
  </si>
  <si>
    <t>=</t>
  </si>
  <si>
    <t>Tout</t>
  </si>
  <si>
    <t>mm</t>
  </si>
  <si>
    <t>D</t>
  </si>
  <si>
    <t>Bearing cunsumption</t>
  </si>
  <si>
    <t>Tho</t>
  </si>
  <si>
    <t>g/mol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</si>
</sst>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vertAlign val="subscript"/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2" borderId="0" xfId="0" applyFill="1"/>
    <xf numFmtId="9" fontId="0" fillId="2" borderId="0" xfId="0" applyNumberFormat="1" applyFill="1"/>
    <xf numFmtId="10" fontId="0" fillId="2" borderId="0" xfId="0" applyNumberFormat="1" applyFill="1"/>
    <xf numFmtId="0" fontId="0" fillId="0" borderId="0" xfId="0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8.wmf"/><Relationship Id="rId3" Type="http://schemas.openxmlformats.org/officeDocument/2006/relationships/image" Target="../media/image3.wmf"/><Relationship Id="rId7" Type="http://schemas.openxmlformats.org/officeDocument/2006/relationships/image" Target="../media/image7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6" Type="http://schemas.openxmlformats.org/officeDocument/2006/relationships/image" Target="../media/image6.wmf"/><Relationship Id="rId5" Type="http://schemas.openxmlformats.org/officeDocument/2006/relationships/image" Target="../media/image5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66675</xdr:colOff>
          <xdr:row>24</xdr:row>
          <xdr:rowOff>142875</xdr:rowOff>
        </xdr:from>
        <xdr:to>
          <xdr:col>7</xdr:col>
          <xdr:colOff>447675</xdr:colOff>
          <xdr:row>27</xdr:row>
          <xdr:rowOff>142875</xdr:rowOff>
        </xdr:to>
        <xdr:sp macro="" textlink="">
          <xdr:nvSpPr>
            <xdr:cNvPr id="1027" name="Object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9</xdr:row>
          <xdr:rowOff>0</xdr:rowOff>
        </xdr:from>
        <xdr:to>
          <xdr:col>1</xdr:col>
          <xdr:colOff>571500</xdr:colOff>
          <xdr:row>10</xdr:row>
          <xdr:rowOff>47625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11</xdr:row>
          <xdr:rowOff>0</xdr:rowOff>
        </xdr:from>
        <xdr:to>
          <xdr:col>4</xdr:col>
          <xdr:colOff>266700</xdr:colOff>
          <xdr:row>13</xdr:row>
          <xdr:rowOff>104775</xdr:rowOff>
        </xdr:to>
        <xdr:sp macro="" textlink="">
          <xdr:nvSpPr>
            <xdr:cNvPr id="1029" name="Object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22</xdr:row>
          <xdr:rowOff>0</xdr:rowOff>
        </xdr:from>
        <xdr:to>
          <xdr:col>3</xdr:col>
          <xdr:colOff>409575</xdr:colOff>
          <xdr:row>23</xdr:row>
          <xdr:rowOff>47625</xdr:rowOff>
        </xdr:to>
        <xdr:sp macro="" textlink="">
          <xdr:nvSpPr>
            <xdr:cNvPr id="1031" name="Object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466725</xdr:colOff>
          <xdr:row>2</xdr:row>
          <xdr:rowOff>133350</xdr:rowOff>
        </xdr:from>
        <xdr:to>
          <xdr:col>7</xdr:col>
          <xdr:colOff>581025</xdr:colOff>
          <xdr:row>5</xdr:row>
          <xdr:rowOff>171450</xdr:rowOff>
        </xdr:to>
        <xdr:sp macro="" textlink="">
          <xdr:nvSpPr>
            <xdr:cNvPr id="1032" name="Object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28</xdr:row>
          <xdr:rowOff>0</xdr:rowOff>
        </xdr:from>
        <xdr:to>
          <xdr:col>2</xdr:col>
          <xdr:colOff>47625</xdr:colOff>
          <xdr:row>30</xdr:row>
          <xdr:rowOff>47625</xdr:rowOff>
        </xdr:to>
        <xdr:sp macro="" textlink="">
          <xdr:nvSpPr>
            <xdr:cNvPr id="1034" name="Object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31</xdr:row>
          <xdr:rowOff>0</xdr:rowOff>
        </xdr:from>
        <xdr:to>
          <xdr:col>3</xdr:col>
          <xdr:colOff>190500</xdr:colOff>
          <xdr:row>35</xdr:row>
          <xdr:rowOff>9525</xdr:rowOff>
        </xdr:to>
        <xdr:sp macro="" textlink="">
          <xdr:nvSpPr>
            <xdr:cNvPr id="1036" name="Object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33</xdr:row>
          <xdr:rowOff>0</xdr:rowOff>
        </xdr:from>
        <xdr:to>
          <xdr:col>6</xdr:col>
          <xdr:colOff>333375</xdr:colOff>
          <xdr:row>35</xdr:row>
          <xdr:rowOff>47625</xdr:rowOff>
        </xdr:to>
        <xdr:sp macro="" textlink="">
          <xdr:nvSpPr>
            <xdr:cNvPr id="1037" name="Object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13" Type="http://schemas.openxmlformats.org/officeDocument/2006/relationships/image" Target="../media/image5.wmf"/><Relationship Id="rId18" Type="http://schemas.openxmlformats.org/officeDocument/2006/relationships/oleObject" Target="../embeddings/oleObject8.bin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wmf"/><Relationship Id="rId12" Type="http://schemas.openxmlformats.org/officeDocument/2006/relationships/oleObject" Target="../embeddings/oleObject5.bin"/><Relationship Id="rId17" Type="http://schemas.openxmlformats.org/officeDocument/2006/relationships/image" Target="../media/image7.wmf"/><Relationship Id="rId2" Type="http://schemas.openxmlformats.org/officeDocument/2006/relationships/drawing" Target="../drawings/drawing1.xml"/><Relationship Id="rId16" Type="http://schemas.openxmlformats.org/officeDocument/2006/relationships/oleObject" Target="../embeddings/oleObject7.bin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11" Type="http://schemas.openxmlformats.org/officeDocument/2006/relationships/image" Target="../media/image4.wmf"/><Relationship Id="rId5" Type="http://schemas.openxmlformats.org/officeDocument/2006/relationships/image" Target="../media/image1.wmf"/><Relationship Id="rId15" Type="http://schemas.openxmlformats.org/officeDocument/2006/relationships/image" Target="../media/image6.wmf"/><Relationship Id="rId10" Type="http://schemas.openxmlformats.org/officeDocument/2006/relationships/oleObject" Target="../embeddings/oleObject4.bin"/><Relationship Id="rId19" Type="http://schemas.openxmlformats.org/officeDocument/2006/relationships/image" Target="../media/image8.wmf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wmf"/><Relationship Id="rId14" Type="http://schemas.openxmlformats.org/officeDocument/2006/relationships/oleObject" Target="../embeddings/oleObject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B2:F41"/>
  <sheetViews>
    <sheetView tabSelected="1" topLeftCell="A4" workbookViewId="0">
      <selection activeCell="P16" sqref="P16"/>
    </sheetView>
  </sheetViews>
  <sheetFormatPr defaultRowHeight="15" x14ac:dyDescent="0.25"/>
  <cols>
    <col min="1" max="16384" width="9.140625" style="1"/>
  </cols>
  <sheetData>
    <row r="2" spans="2:4" x14ac:dyDescent="0.25">
      <c r="B2" s="1" t="s">
        <v>14</v>
      </c>
      <c r="C2" s="1">
        <v>19</v>
      </c>
    </row>
    <row r="3" spans="2:4" x14ac:dyDescent="0.25">
      <c r="B3" s="1" t="s">
        <v>13</v>
      </c>
      <c r="C3" s="1">
        <v>270</v>
      </c>
    </row>
    <row r="4" spans="2:4" x14ac:dyDescent="0.25">
      <c r="B4" s="1" t="s">
        <v>15</v>
      </c>
      <c r="C4" s="1">
        <f>C2/C27</f>
        <v>2.5818259616373087E-3</v>
      </c>
    </row>
    <row r="5" spans="2:4" x14ac:dyDescent="0.25">
      <c r="B5" s="1" t="s">
        <v>17</v>
      </c>
      <c r="C5" s="1">
        <f>C3*(1-(1-C27^((C25-1)/C25))/C10)</f>
        <v>13438.300945795723</v>
      </c>
    </row>
    <row r="6" spans="2:4" x14ac:dyDescent="0.25">
      <c r="B6"/>
    </row>
    <row r="10" spans="2:4" x14ac:dyDescent="0.25">
      <c r="B10"/>
      <c r="C10" s="2">
        <v>0.7</v>
      </c>
    </row>
    <row r="12" spans="2:4" x14ac:dyDescent="0.25">
      <c r="B12"/>
    </row>
    <row r="16" spans="2:4" x14ac:dyDescent="0.25">
      <c r="B16" s="1" t="s">
        <v>0</v>
      </c>
      <c r="C16" s="2">
        <v>0.9</v>
      </c>
      <c r="D16" s="1" t="s">
        <v>1</v>
      </c>
    </row>
    <row r="17" spans="2:6" ht="18.75" x14ac:dyDescent="0.35">
      <c r="B17" s="1" t="s">
        <v>3</v>
      </c>
      <c r="C17" s="3">
        <v>0.26800000000000002</v>
      </c>
      <c r="D17" s="1" t="s">
        <v>2</v>
      </c>
    </row>
    <row r="18" spans="2:6" x14ac:dyDescent="0.25">
      <c r="B18" s="1" t="s">
        <v>4</v>
      </c>
      <c r="C18" s="1">
        <v>60</v>
      </c>
    </row>
    <row r="19" spans="2:6" x14ac:dyDescent="0.25">
      <c r="B19" s="1" t="s">
        <v>6</v>
      </c>
      <c r="C19" s="1">
        <v>300</v>
      </c>
      <c r="D19" s="1" t="s">
        <v>7</v>
      </c>
      <c r="E19" s="1" t="s">
        <v>10</v>
      </c>
    </row>
    <row r="20" spans="2:6" x14ac:dyDescent="0.25">
      <c r="B20" s="1" t="s">
        <v>8</v>
      </c>
      <c r="C20" s="1">
        <f>C16*(1-C17*TAN(RADIANS(90-C18)))</f>
        <v>0.76074311507146219</v>
      </c>
      <c r="D20" s="1" t="s">
        <v>5</v>
      </c>
    </row>
    <row r="21" spans="2:6" x14ac:dyDescent="0.25">
      <c r="B21" s="1" t="s">
        <v>9</v>
      </c>
      <c r="C21" s="1">
        <f>C20*C19</f>
        <v>228.22293452143865</v>
      </c>
      <c r="D21" s="1" t="s">
        <v>7</v>
      </c>
    </row>
    <row r="23" spans="2:6" x14ac:dyDescent="0.25">
      <c r="B23"/>
    </row>
    <row r="25" spans="2:6" x14ac:dyDescent="0.25">
      <c r="B25" t="s">
        <v>11</v>
      </c>
      <c r="C25" s="1">
        <v>1.6659999999999999</v>
      </c>
    </row>
    <row r="26" spans="2:6" x14ac:dyDescent="0.25">
      <c r="B26" s="1" t="s">
        <v>12</v>
      </c>
      <c r="C26" s="1">
        <v>4</v>
      </c>
      <c r="D26" s="1" t="s">
        <v>22</v>
      </c>
    </row>
    <row r="27" spans="2:6" x14ac:dyDescent="0.25">
      <c r="B27" s="1" t="s">
        <v>21</v>
      </c>
      <c r="C27" s="1">
        <f>(C10*C21*C19*(C25-1)*C26/(C25*8.314*C3)+1)^(C25/(C25-1))</f>
        <v>7359.1327542274876</v>
      </c>
    </row>
    <row r="29" spans="2:6" x14ac:dyDescent="0.25">
      <c r="B29"/>
      <c r="D29" s="1" t="s">
        <v>19</v>
      </c>
      <c r="E29" s="1">
        <f>C19/(PI()*2000)*1000</f>
        <v>47.746482927568607</v>
      </c>
      <c r="F29" s="1" t="s">
        <v>18</v>
      </c>
    </row>
    <row r="32" spans="2:6" x14ac:dyDescent="0.25">
      <c r="B32"/>
    </row>
    <row r="34" spans="2:6" x14ac:dyDescent="0.25">
      <c r="E34" s="1" t="s">
        <v>16</v>
      </c>
      <c r="F34"/>
    </row>
    <row r="38" spans="2:6" x14ac:dyDescent="0.25">
      <c r="B38" s="1" t="s">
        <v>20</v>
      </c>
    </row>
    <row r="41" spans="2:6" x14ac:dyDescent="0.25">
      <c r="D41" s="4">
        <f>4.83*(4/(8.312*300)^ 0.5*(11^2-1.05^2))</f>
        <v>46.387808444420642</v>
      </c>
    </row>
  </sheetData>
  <pageMargins left="0.7" right="0.7" top="0.75" bottom="0.75" header="0.3" footer="0.3"/>
  <pageSetup paperSize="9" orientation="portrait" horizontalDpi="1200" verticalDpi="1200" r:id="rId1"/>
  <drawing r:id="rId2"/>
  <legacyDrawing r:id="rId3"/>
  <oleObjects>
    <mc:AlternateContent xmlns:mc="http://schemas.openxmlformats.org/markup-compatibility/2006">
      <mc:Choice Requires="x14">
        <oleObject progId="Equation.3" shapeId="1027" r:id="rId4">
          <objectPr defaultSize="0" autoPict="0" r:id="rId5">
            <anchor moveWithCells="1" sizeWithCells="1">
              <from>
                <xdr:col>4</xdr:col>
                <xdr:colOff>66675</xdr:colOff>
                <xdr:row>24</xdr:row>
                <xdr:rowOff>142875</xdr:rowOff>
              </from>
              <to>
                <xdr:col>7</xdr:col>
                <xdr:colOff>447675</xdr:colOff>
                <xdr:row>27</xdr:row>
                <xdr:rowOff>142875</xdr:rowOff>
              </to>
            </anchor>
          </objectPr>
        </oleObject>
      </mc:Choice>
      <mc:Fallback>
        <oleObject progId="Equation.3" shapeId="1027" r:id="rId4"/>
      </mc:Fallback>
    </mc:AlternateContent>
    <mc:AlternateContent xmlns:mc="http://schemas.openxmlformats.org/markup-compatibility/2006">
      <mc:Choice Requires="x14">
        <oleObject progId="Equation.3" shapeId="1028" r:id="rId6">
          <objectPr defaultSize="0" autoPict="0" r:id="rId7">
            <anchor moveWithCells="1" sizeWithCells="1">
              <from>
                <xdr:col>1</xdr:col>
                <xdr:colOff>0</xdr:colOff>
                <xdr:row>9</xdr:row>
                <xdr:rowOff>0</xdr:rowOff>
              </from>
              <to>
                <xdr:col>1</xdr:col>
                <xdr:colOff>571500</xdr:colOff>
                <xdr:row>10</xdr:row>
                <xdr:rowOff>47625</xdr:rowOff>
              </to>
            </anchor>
          </objectPr>
        </oleObject>
      </mc:Choice>
      <mc:Fallback>
        <oleObject progId="Equation.3" shapeId="1028" r:id="rId6"/>
      </mc:Fallback>
    </mc:AlternateContent>
    <mc:AlternateContent xmlns:mc="http://schemas.openxmlformats.org/markup-compatibility/2006">
      <mc:Choice Requires="x14">
        <oleObject progId="Equation.3" shapeId="1029" r:id="rId8">
          <objectPr defaultSize="0" autoPict="0" r:id="rId9">
            <anchor moveWithCells="1" sizeWithCells="1">
              <from>
                <xdr:col>1</xdr:col>
                <xdr:colOff>0</xdr:colOff>
                <xdr:row>11</xdr:row>
                <xdr:rowOff>0</xdr:rowOff>
              </from>
              <to>
                <xdr:col>4</xdr:col>
                <xdr:colOff>266700</xdr:colOff>
                <xdr:row>13</xdr:row>
                <xdr:rowOff>104775</xdr:rowOff>
              </to>
            </anchor>
          </objectPr>
        </oleObject>
      </mc:Choice>
      <mc:Fallback>
        <oleObject progId="Equation.3" shapeId="1029" r:id="rId8"/>
      </mc:Fallback>
    </mc:AlternateContent>
    <mc:AlternateContent xmlns:mc="http://schemas.openxmlformats.org/markup-compatibility/2006">
      <mc:Choice Requires="x14">
        <oleObject progId="Equation.3" shapeId="1031" r:id="rId10">
          <objectPr defaultSize="0" autoPict="0" r:id="rId11">
            <anchor moveWithCells="1" sizeWithCells="1">
              <from>
                <xdr:col>1</xdr:col>
                <xdr:colOff>0</xdr:colOff>
                <xdr:row>22</xdr:row>
                <xdr:rowOff>0</xdr:rowOff>
              </from>
              <to>
                <xdr:col>3</xdr:col>
                <xdr:colOff>409575</xdr:colOff>
                <xdr:row>23</xdr:row>
                <xdr:rowOff>47625</xdr:rowOff>
              </to>
            </anchor>
          </objectPr>
        </oleObject>
      </mc:Choice>
      <mc:Fallback>
        <oleObject progId="Equation.3" shapeId="1031" r:id="rId10"/>
      </mc:Fallback>
    </mc:AlternateContent>
    <mc:AlternateContent xmlns:mc="http://schemas.openxmlformats.org/markup-compatibility/2006">
      <mc:Choice Requires="x14">
        <oleObject progId="Equation.3" shapeId="1032" r:id="rId12">
          <objectPr defaultSize="0" autoPict="0" r:id="rId13">
            <anchor moveWithCells="1" sizeWithCells="1">
              <from>
                <xdr:col>4</xdr:col>
                <xdr:colOff>466725</xdr:colOff>
                <xdr:row>2</xdr:row>
                <xdr:rowOff>133350</xdr:rowOff>
              </from>
              <to>
                <xdr:col>7</xdr:col>
                <xdr:colOff>581025</xdr:colOff>
                <xdr:row>5</xdr:row>
                <xdr:rowOff>171450</xdr:rowOff>
              </to>
            </anchor>
          </objectPr>
        </oleObject>
      </mc:Choice>
      <mc:Fallback>
        <oleObject progId="Equation.3" shapeId="1032" r:id="rId12"/>
      </mc:Fallback>
    </mc:AlternateContent>
    <mc:AlternateContent xmlns:mc="http://schemas.openxmlformats.org/markup-compatibility/2006">
      <mc:Choice Requires="x14">
        <oleObject progId="Equation.3" shapeId="1034" r:id="rId14">
          <objectPr defaultSize="0" autoPict="0" r:id="rId15">
            <anchor moveWithCells="1" sizeWithCells="1">
              <from>
                <xdr:col>1</xdr:col>
                <xdr:colOff>0</xdr:colOff>
                <xdr:row>28</xdr:row>
                <xdr:rowOff>0</xdr:rowOff>
              </from>
              <to>
                <xdr:col>2</xdr:col>
                <xdr:colOff>47625</xdr:colOff>
                <xdr:row>30</xdr:row>
                <xdr:rowOff>47625</xdr:rowOff>
              </to>
            </anchor>
          </objectPr>
        </oleObject>
      </mc:Choice>
      <mc:Fallback>
        <oleObject progId="Equation.3" shapeId="1034" r:id="rId14"/>
      </mc:Fallback>
    </mc:AlternateContent>
    <mc:AlternateContent xmlns:mc="http://schemas.openxmlformats.org/markup-compatibility/2006">
      <mc:Choice Requires="x14">
        <oleObject progId="Equation.3" shapeId="1036" r:id="rId16">
          <objectPr defaultSize="0" autoPict="0" r:id="rId17">
            <anchor moveWithCells="1" sizeWithCells="1">
              <from>
                <xdr:col>1</xdr:col>
                <xdr:colOff>0</xdr:colOff>
                <xdr:row>31</xdr:row>
                <xdr:rowOff>0</xdr:rowOff>
              </from>
              <to>
                <xdr:col>3</xdr:col>
                <xdr:colOff>190500</xdr:colOff>
                <xdr:row>35</xdr:row>
                <xdr:rowOff>9525</xdr:rowOff>
              </to>
            </anchor>
          </objectPr>
        </oleObject>
      </mc:Choice>
      <mc:Fallback>
        <oleObject progId="Equation.3" shapeId="1036" r:id="rId16"/>
      </mc:Fallback>
    </mc:AlternateContent>
    <mc:AlternateContent xmlns:mc="http://schemas.openxmlformats.org/markup-compatibility/2006">
      <mc:Choice Requires="x14">
        <oleObject progId="Equation.3" shapeId="1037" r:id="rId18">
          <objectPr defaultSize="0" autoPict="0" r:id="rId19">
            <anchor moveWithCells="1" sizeWithCells="1">
              <from>
                <xdr:col>5</xdr:col>
                <xdr:colOff>0</xdr:colOff>
                <xdr:row>33</xdr:row>
                <xdr:rowOff>0</xdr:rowOff>
              </from>
              <to>
                <xdr:col>6</xdr:col>
                <xdr:colOff>333375</xdr:colOff>
                <xdr:row>35</xdr:row>
                <xdr:rowOff>47625</xdr:rowOff>
              </to>
            </anchor>
          </objectPr>
        </oleObject>
      </mc:Choice>
      <mc:Fallback>
        <oleObject progId="Equation.3" shapeId="1037" r:id="rId18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HYSYS</dc:creator>
  <cp:lastModifiedBy>HYSYS</cp:lastModifiedBy>
  <dcterms:created xsi:type="dcterms:W3CDTF">2016-02-06T03:54:14Z</dcterms:created>
  <dcterms:modified xsi:type="dcterms:W3CDTF">2016-02-10T01:55:13Z</dcterms:modified>
</cp:coreProperties>
</file>