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0" yWindow="0" windowWidth="11925" windowHeight="6120" activeTab="1"/>
  </bookViews>
  <sheets>
    <sheet name="1st Page" sheetId="2" r:id="rId1"/>
    <sheet name="Specification" sheetId="1" r:id="rId2"/>
  </sheets>
  <externalReferences>
    <externalReference r:id="rId3"/>
    <externalReference r:id="rId4"/>
    <externalReference r:id="rId5"/>
  </externalReferences>
  <definedNames>
    <definedName name="_xlnm._FilterDatabase" localSheetId="1" hidden="1">Specification!$C$2:$K$448</definedName>
    <definedName name="Doc_All">[1]DATA!$A$146:$H$165</definedName>
    <definedName name="Doc_Type">[1]DATA!$A$146:$C$165</definedName>
    <definedName name="Doc_Type_AL">[1]DATA!$A$146:$A$165</definedName>
    <definedName name="Family">[2]Family!$E$2:$F$11</definedName>
    <definedName name="Function_AL">[1]DATA!$A$60:$A$81</definedName>
    <definedName name="Maturity">[1]DATA!$B$137:$B$143</definedName>
    <definedName name="Milestones">[1]DATA!$A$115:$A$134</definedName>
    <definedName name="PBS">[1]DATA!$B$2:$B$15</definedName>
    <definedName name="People">[3]Initials!$C$8:$C$35</definedName>
    <definedName name="_xlnm.Print_Area" localSheetId="0">'1st Page'!$A$1:$J$39</definedName>
    <definedName name="Status">[3]Initials!$C$37:$C$40</definedName>
    <definedName name="TRO">[1]DATA!$C$20</definedName>
  </definedNames>
  <calcPr calcId="125725"/>
</workbook>
</file>

<file path=xl/calcChain.xml><?xml version="1.0" encoding="utf-8"?>
<calcChain xmlns="http://schemas.openxmlformats.org/spreadsheetml/2006/main">
  <c r="G136" i="1"/>
  <c r="K2" a="1"/>
  <c r="K2" s="1"/>
  <c r="I2" a="1"/>
  <c r="I2" s="1"/>
  <c r="L251" l="1"/>
  <c r="F16"/>
  <c r="G13"/>
  <c r="G16" s="1"/>
  <c r="G20" s="1"/>
  <c r="G6"/>
  <c r="G7" s="1"/>
  <c r="G8" s="1"/>
  <c r="G21" l="1"/>
  <c r="G22" s="1"/>
  <c r="G23" s="1"/>
  <c r="G26" s="1"/>
  <c r="G27" s="1"/>
  <c r="G29" s="1"/>
  <c r="L433"/>
  <c r="L443"/>
  <c r="L441"/>
  <c r="L437"/>
  <c r="L435"/>
  <c r="L431"/>
  <c r="L429"/>
  <c r="L427"/>
  <c r="L425"/>
  <c r="L422"/>
  <c r="L419"/>
  <c r="L417"/>
  <c r="G30" l="1"/>
  <c r="G31" s="1"/>
  <c r="G33" s="1"/>
  <c r="L364"/>
  <c r="L361"/>
  <c r="L332"/>
  <c r="L330"/>
  <c r="L315"/>
  <c r="L310"/>
  <c r="L307"/>
  <c r="L303"/>
  <c r="L299"/>
  <c r="L297"/>
  <c r="L293"/>
  <c r="L290"/>
  <c r="L286"/>
  <c r="L280"/>
  <c r="L277"/>
  <c r="L274"/>
  <c r="L266"/>
  <c r="L263"/>
  <c r="L259"/>
  <c r="L257"/>
  <c r="L255"/>
  <c r="L253"/>
  <c r="L249"/>
  <c r="L246"/>
  <c r="L244"/>
  <c r="L239"/>
  <c r="L237"/>
  <c r="L235"/>
  <c r="L231"/>
  <c r="L220"/>
  <c r="L213"/>
  <c r="L209"/>
  <c r="L206"/>
  <c r="L202"/>
  <c r="L200"/>
  <c r="L197"/>
  <c r="L194"/>
  <c r="L185"/>
  <c r="L171"/>
  <c r="L163"/>
  <c r="L160"/>
  <c r="L156"/>
  <c r="L146"/>
  <c r="L138"/>
  <c r="L135"/>
  <c r="L129"/>
  <c r="L125"/>
  <c r="L118"/>
  <c r="L114"/>
  <c r="L105"/>
  <c r="L102"/>
  <c r="L96"/>
  <c r="L93"/>
  <c r="L90"/>
  <c r="L82"/>
  <c r="L80"/>
  <c r="L78"/>
  <c r="L72"/>
  <c r="L67"/>
  <c r="L65"/>
  <c r="L35"/>
  <c r="L32"/>
  <c r="L28"/>
  <c r="L25"/>
  <c r="L19"/>
  <c r="J1"/>
  <c r="G34" l="1"/>
  <c r="G36" s="1"/>
  <c r="G37" s="1"/>
  <c r="G38" s="1"/>
  <c r="G41" s="1"/>
  <c r="G42" s="1"/>
  <c r="G43" s="1"/>
  <c r="G45" s="1"/>
  <c r="G46" s="1"/>
  <c r="G48" s="1"/>
  <c r="G50" s="1"/>
  <c r="G52" s="1"/>
  <c r="G53" s="1"/>
  <c r="G54" s="1"/>
  <c r="G55" s="1"/>
  <c r="G56" s="1"/>
  <c r="G58" s="1"/>
  <c r="G61" s="1"/>
  <c r="G62" s="1"/>
  <c r="G63" s="1"/>
  <c r="G66" s="1"/>
  <c r="G68" s="1"/>
  <c r="G69" s="1"/>
  <c r="G70" s="1"/>
  <c r="G71" s="1"/>
  <c r="G73" s="1"/>
  <c r="G74" s="1"/>
  <c r="G75" s="1"/>
  <c r="G76" s="1"/>
  <c r="G77" s="1"/>
  <c r="G79" s="1"/>
  <c r="G81" s="1"/>
  <c r="G83" l="1"/>
  <c r="G84" s="1"/>
  <c r="G85" s="1"/>
  <c r="G86" s="1"/>
  <c r="G87" s="1"/>
  <c r="G88" s="1"/>
  <c r="G91" s="1"/>
  <c r="G92" s="1"/>
  <c r="G94" s="1"/>
  <c r="G95" s="1"/>
  <c r="G97" s="1"/>
  <c r="G98" s="1"/>
  <c r="G99" s="1"/>
  <c r="G100" s="1"/>
  <c r="G101" s="1"/>
  <c r="G103" s="1"/>
  <c r="G104" s="1"/>
  <c r="G106" s="1"/>
  <c r="G107" s="1"/>
  <c r="G108" s="1"/>
  <c r="G109" s="1"/>
  <c r="G110" s="1"/>
  <c r="G111" s="1"/>
  <c r="G112" s="1"/>
  <c r="G113" s="1"/>
  <c r="G115" s="1"/>
  <c r="G116" s="1"/>
  <c r="G117" s="1"/>
  <c r="G119" s="1"/>
  <c r="G120" s="1"/>
  <c r="G121" s="1"/>
  <c r="G122" s="1"/>
  <c r="G123" s="1"/>
  <c r="G124" s="1"/>
  <c r="G126" s="1"/>
  <c r="G127" s="1"/>
  <c r="G128" s="1"/>
  <c r="G130" s="1"/>
  <c r="G131" s="1"/>
  <c r="G133" s="1"/>
  <c r="G137" s="1"/>
  <c r="G139" s="1"/>
  <c r="G140" s="1"/>
  <c r="G141" s="1"/>
  <c r="G142" s="1"/>
  <c r="G143" s="1"/>
  <c r="G144" s="1"/>
  <c r="G145" s="1"/>
  <c r="G147" s="1"/>
  <c r="G148" s="1"/>
  <c r="G149" s="1"/>
  <c r="G150" s="1"/>
  <c r="G151" s="1"/>
  <c r="G152" s="1"/>
  <c r="G153" s="1"/>
  <c r="G154" s="1"/>
  <c r="G157" s="1"/>
  <c r="G158" s="1"/>
  <c r="G159" s="1"/>
  <c r="G161" s="1"/>
  <c r="G162" s="1"/>
  <c r="G164" s="1"/>
  <c r="G165" s="1"/>
  <c r="G166" s="1"/>
  <c r="G167" s="1"/>
  <c r="G168" s="1"/>
  <c r="G169" s="1"/>
  <c r="G170" s="1"/>
  <c r="G172" s="1"/>
  <c r="G173" s="1"/>
  <c r="G174" s="1"/>
  <c r="G175" s="1"/>
  <c r="G176" s="1"/>
  <c r="G177" s="1"/>
  <c r="G178" s="1"/>
  <c r="G179" s="1"/>
  <c r="G180" s="1"/>
  <c r="G181" s="1"/>
  <c r="G182" s="1"/>
  <c r="G183" s="1"/>
  <c r="G184" s="1"/>
  <c r="G186" s="1"/>
  <c r="G187" s="1"/>
  <c r="G188" s="1"/>
  <c r="G189" s="1"/>
  <c r="G190" l="1"/>
  <c r="G191" s="1"/>
  <c r="G192" s="1"/>
  <c r="G193" s="1"/>
  <c r="G195" l="1"/>
  <c r="G196" s="1"/>
  <c r="G198" s="1"/>
  <c r="G199" l="1"/>
  <c r="G201" s="1"/>
  <c r="G203" l="1"/>
  <c r="G204" s="1"/>
  <c r="G207" l="1"/>
  <c r="G208" s="1"/>
  <c r="G210" s="1"/>
  <c r="G211" s="1"/>
  <c r="G212" s="1"/>
  <c r="G214" l="1"/>
  <c r="G215" l="1"/>
  <c r="G216" s="1"/>
  <c r="G217" s="1"/>
  <c r="G218" s="1"/>
  <c r="G219" s="1"/>
  <c r="G221" s="1"/>
  <c r="G222" s="1"/>
  <c r="G223" s="1"/>
  <c r="G224" s="1"/>
  <c r="G225" s="1"/>
  <c r="G226" s="1"/>
  <c r="G227" s="1"/>
  <c r="G228" s="1"/>
  <c r="G229" s="1"/>
  <c r="G230" s="1"/>
  <c r="G232" s="1"/>
  <c r="G233" s="1"/>
  <c r="G234" s="1"/>
  <c r="G236" s="1"/>
  <c r="G238" s="1"/>
  <c r="G240" l="1"/>
  <c r="G241" s="1"/>
  <c r="G242" s="1"/>
  <c r="G245" s="1"/>
  <c r="G247" s="1"/>
  <c r="G248" s="1"/>
  <c r="G250" l="1"/>
  <c r="G252" s="1"/>
  <c r="G254" l="1"/>
  <c r="G256" s="1"/>
  <c r="G258" s="1"/>
  <c r="G260" s="1"/>
  <c r="G261" s="1"/>
  <c r="G262" s="1"/>
  <c r="G264" s="1"/>
  <c r="G265" s="1"/>
  <c r="G267" l="1"/>
  <c r="G268" s="1"/>
  <c r="G269" s="1"/>
  <c r="G270" s="1"/>
  <c r="G271" s="1"/>
  <c r="G272" s="1"/>
  <c r="G275" s="1"/>
  <c r="G276" s="1"/>
  <c r="G278" s="1"/>
  <c r="G279" s="1"/>
  <c r="G281" s="1"/>
  <c r="G282" s="1"/>
  <c r="G283" l="1"/>
  <c r="G284" s="1"/>
  <c r="G285" s="1"/>
  <c r="G287" s="1"/>
  <c r="G288" s="1"/>
  <c r="G289" s="1"/>
  <c r="G291" s="1"/>
  <c r="G292" s="1"/>
  <c r="G294" l="1"/>
  <c r="G295" s="1"/>
  <c r="G296" l="1"/>
  <c r="G298" s="1"/>
  <c r="G300" s="1"/>
  <c r="G301" l="1"/>
  <c r="G302" s="1"/>
  <c r="G304" s="1"/>
  <c r="G305" s="1"/>
  <c r="G306" s="1"/>
  <c r="G308" s="1"/>
  <c r="G309" s="1"/>
  <c r="G311" s="1"/>
  <c r="G312" s="1"/>
  <c r="G313" s="1"/>
  <c r="G314" s="1"/>
  <c r="G316" s="1"/>
  <c r="G317" s="1"/>
  <c r="G319" s="1"/>
  <c r="G322" s="1"/>
  <c r="G323" s="1"/>
  <c r="G324" s="1"/>
  <c r="G326" s="1"/>
  <c r="G327" s="1"/>
  <c r="G328" s="1"/>
  <c r="G331" s="1"/>
  <c r="G333" s="1"/>
  <c r="G334" s="1"/>
  <c r="G335" s="1"/>
  <c r="G337" l="1"/>
  <c r="G338" s="1"/>
  <c r="G339" s="1"/>
  <c r="G342" s="1"/>
  <c r="G343" s="1"/>
  <c r="G344" s="1"/>
  <c r="G346" s="1"/>
  <c r="G347" s="1"/>
  <c r="G348" s="1"/>
  <c r="G350" s="1"/>
  <c r="G351" s="1"/>
  <c r="G352" s="1"/>
  <c r="G354" s="1"/>
  <c r="G355" s="1"/>
  <c r="G357" s="1"/>
  <c r="G359" s="1"/>
  <c r="G362" s="1"/>
  <c r="G363" s="1"/>
  <c r="G365" s="1"/>
  <c r="G366" s="1"/>
  <c r="G367" s="1"/>
  <c r="G368" s="1"/>
  <c r="G370" s="1"/>
  <c r="G371" s="1"/>
  <c r="G373" s="1"/>
  <c r="G375" s="1"/>
  <c r="G376" s="1"/>
  <c r="G377" s="1"/>
  <c r="G380" s="1"/>
  <c r="G381" s="1"/>
  <c r="G383" l="1"/>
  <c r="G384" s="1"/>
  <c r="G385" s="1"/>
  <c r="G386" s="1"/>
  <c r="G387" s="1"/>
  <c r="G389" s="1"/>
  <c r="G391" s="1"/>
  <c r="G392" s="1"/>
  <c r="G393" s="1"/>
  <c r="G396" s="1"/>
  <c r="G397" s="1"/>
  <c r="G398" s="1"/>
  <c r="G400" s="1"/>
  <c r="G402" s="1"/>
  <c r="G404" s="1"/>
  <c r="G407" s="1"/>
  <c r="G408" s="1"/>
  <c r="G409" s="1"/>
  <c r="G410" s="1"/>
  <c r="G411" s="1"/>
  <c r="G413" s="1"/>
  <c r="G414" s="1"/>
  <c r="G416" s="1"/>
  <c r="G418" s="1"/>
  <c r="G420" s="1"/>
  <c r="G421" s="1"/>
  <c r="G423" s="1"/>
  <c r="G424" s="1"/>
  <c r="G426" l="1"/>
  <c r="G428" s="1"/>
  <c r="G430" s="1"/>
  <c r="G432" s="1"/>
  <c r="G434" s="1"/>
  <c r="G436" s="1"/>
  <c r="G438" s="1"/>
  <c r="G439" s="1"/>
  <c r="G440" s="1"/>
  <c r="G442" s="1"/>
  <c r="G444" s="1"/>
  <c r="G446" s="1"/>
  <c r="G448" s="1"/>
</calcChain>
</file>

<file path=xl/sharedStrings.xml><?xml version="1.0" encoding="utf-8"?>
<sst xmlns="http://schemas.openxmlformats.org/spreadsheetml/2006/main" count="998" uniqueCount="606">
  <si>
    <t>R #</t>
  </si>
  <si>
    <t/>
  </si>
  <si>
    <t>Compressor Vendor</t>
  </si>
  <si>
    <t>Chap</t>
  </si>
  <si>
    <t>1.1</t>
  </si>
  <si>
    <t>General</t>
  </si>
  <si>
    <t>APPLICABLE TECHNICAL DOCUMENTS</t>
  </si>
  <si>
    <t>PURPOSE</t>
  </si>
  <si>
    <t>a. Purchase Order</t>
  </si>
  <si>
    <t>2.0</t>
  </si>
  <si>
    <t>SCOPE OF WORK</t>
  </si>
  <si>
    <t>3.1</t>
  </si>
  <si>
    <t>Scope of Supply</t>
  </si>
  <si>
    <t>UTILITIES &amp; SITE CONDITIONS</t>
  </si>
  <si>
    <t>4.1</t>
  </si>
  <si>
    <t>Ambiant Air Conditions</t>
  </si>
  <si>
    <t>4.1.1      </t>
  </si>
  <si>
    <t>4.1.1</t>
  </si>
  <si>
    <t>Site: Conditions</t>
  </si>
  <si>
    <t>4.2</t>
  </si>
  <si>
    <t>4.3</t>
  </si>
  <si>
    <t>Site: Utilities</t>
  </si>
  <si>
    <t>Motors rated more than 100 kW shall be 6.6kV Motors</t>
  </si>
  <si>
    <t>Utilities: Electrical Power</t>
  </si>
  <si>
    <t>4.3.1</t>
  </si>
  <si>
    <t>4.3.2</t>
  </si>
  <si>
    <t>Utilities: Cooling Water</t>
  </si>
  <si>
    <t>Maximum Temperature rise 10°C (for the design of the coolers)</t>
  </si>
  <si>
    <t>4.3.3</t>
  </si>
  <si>
    <t>Utilities: Instrument Air</t>
  </si>
  <si>
    <t>4.3.5</t>
  </si>
  <si>
    <t>Site: Seismic Classification</t>
  </si>
  <si>
    <t>The equipment shall be designed to ensure:
- Restart and operation in normal situation without special maintenance or tests for the spectrum corresponding to a probability of exceedance of 10 % in ten years;
- No collapse for the spectrum corresponding to a probability of exceedance of 10 % in fifty years.</t>
  </si>
  <si>
    <t>The design for earthquake resistance shall be made according to the design spectrum defined for the building and given by EN 1998-1.</t>
  </si>
  <si>
    <t>QUALITY, CONSTRUCTION CODE AND REGULATIONS</t>
  </si>
  <si>
    <t>System of Units</t>
  </si>
  <si>
    <t>5.1</t>
  </si>
  <si>
    <t>The system of units to be used in the Contract deliverables shall be SI-units.</t>
  </si>
  <si>
    <t>Exception is made for the set pressure of the safety protection devices which shall be given as a relative value (with respect to the atmospheric pressure).</t>
  </si>
  <si>
    <t>5.2</t>
  </si>
  <si>
    <t>Construction Code and Regulation</t>
  </si>
  <si>
    <t>Whenever requirements described in the present Technical Specification are more stringent than those required by the chosen construction code, the Technical Specification shall prevail.</t>
  </si>
  <si>
    <t>5.3</t>
  </si>
  <si>
    <t>Document Numbering</t>
  </si>
  <si>
    <t>Vendor’s Documents shall follow a Project Document Numbering procedure, to be provided later by ALAT.</t>
  </si>
  <si>
    <t>5.4</t>
  </si>
  <si>
    <t>Design Review</t>
  </si>
  <si>
    <t>Reviews neither relieve nor diminishe the responsibility of the sub-contractor to fulfill the requirements stipulated in the present specification and appended ones.</t>
  </si>
  <si>
    <t>5.5</t>
  </si>
  <si>
    <t>Management of changes and non-conformance</t>
  </si>
  <si>
    <t>5.6</t>
  </si>
  <si>
    <t>Quality classification</t>
  </si>
  <si>
    <t>REQUIREMENT FOR EQUIPMENTS</t>
  </si>
  <si>
    <t>6.1</t>
  </si>
  <si>
    <t>Particular Requirements</t>
  </si>
  <si>
    <t>All equipment shall be skid mounted prior to shipment. (No loose Items)</t>
  </si>
  <si>
    <t>The skid shall be compact but designed for easy maintenance and access</t>
  </si>
  <si>
    <t>The Packages shall be designed for fully automatic operation</t>
  </si>
  <si>
    <t>6.2</t>
  </si>
  <si>
    <t>Screw Compressors</t>
  </si>
  <si>
    <t>6.2.1</t>
  </si>
  <si>
    <t>Compressors: General Arrangement</t>
  </si>
  <si>
    <t>6.2.2</t>
  </si>
  <si>
    <t>Compressors: Slide Valves</t>
  </si>
  <si>
    <t>Slide Valves will be set at 0% prior to Start and Stop of compressors</t>
  </si>
  <si>
    <t>6.2.3</t>
  </si>
  <si>
    <t>Compressors: Shaft Seal</t>
  </si>
  <si>
    <t>Lifetime: The Vendor shall indicate the expected Lifetime</t>
  </si>
  <si>
    <t>Maintenance: Specific attention shall be paid to ensure easy replacement of the shaft seals (coupling hub removal on compressor shaft end, ands shaft seals replacement without moving Compressor or Motor)</t>
  </si>
  <si>
    <t>Lubrication: Shaft Seal Lubrication shall provide sufficient cooling</t>
  </si>
  <si>
    <t>6.2.4</t>
  </si>
  <si>
    <t>Compressors: Gaskets</t>
  </si>
  <si>
    <t>6.2.5</t>
  </si>
  <si>
    <t>Compressors: Strainer</t>
  </si>
  <si>
    <t>Helium filters of 100 μm or finer (based on compressor manufacturer requirements) shall be mounted at the suction side of each compressor</t>
  </si>
  <si>
    <t>6.2.6</t>
  </si>
  <si>
    <t>Compressors: In-Out Valves</t>
  </si>
  <si>
    <t>Each compressor skid shall be equipped with manual isolation valves on all connecting piping to allow isolation of all circuits for maintenance</t>
  </si>
  <si>
    <t>Suction and discharge of the compressor shall be equipped with non-return valves</t>
  </si>
  <si>
    <t>The Helium Pumping / Venting lines will be designed so that no liquid oil can be drawn into the vacuum pump.</t>
  </si>
  <si>
    <t>A suitable oil drain shall be installed downstream the compressor in order to allow easy emptying of the compressor and the associated piping before dismantling.</t>
  </si>
  <si>
    <t>6.3</t>
  </si>
  <si>
    <t>Electrical Motors</t>
  </si>
  <si>
    <t>6.3.1</t>
  </si>
  <si>
    <t>Electrical Motors: Common Requirements</t>
  </si>
  <si>
    <t>Motors shall be provided with lifting rings, or lugs capable of supporting the weight of the motor.</t>
  </si>
  <si>
    <t>Stainless steel name plates (e.g.: electrical data’s, connection diagrams, etc.) to be fastened on each motor.</t>
  </si>
  <si>
    <t>6.3.2</t>
  </si>
  <si>
    <t>Electrical Motors: Power</t>
  </si>
  <si>
    <t>Compressors Motors shall be designed at no less than 110% of the guaranteed shaft power calculated at 100% Slide Valve under the most stringent conditions specified in ALAT Data Sheets.</t>
  </si>
  <si>
    <t>For Compressors with suction connected to LP (Low Pressure), an additional 10% margin shall be considered. This extra margin shall allow LP fluctuation (+/- 10%)</t>
  </si>
  <si>
    <t>Electrical Motors: Rating</t>
  </si>
  <si>
    <t>Insulation Class:  Class F [155°C]</t>
  </si>
  <si>
    <t>Temperature Rise: Class B [130°C Max in Operation]</t>
  </si>
  <si>
    <t>Service Factor:  1.0</t>
  </si>
  <si>
    <t>Service Type: S1</t>
  </si>
  <si>
    <t>Enclosure: IP55</t>
  </si>
  <si>
    <t>6.3.3</t>
  </si>
  <si>
    <t>6.3.4</t>
  </si>
  <si>
    <t>Electrical Motors: Temperature Monitoring</t>
  </si>
  <si>
    <t>Each Winding Temperature shall be monitored by Dual RTD connected to Temperature Transmitter</t>
  </si>
  <si>
    <t>Each Motor bearing Temperature shall be monitored by Dual RTD connected to Temperature Transmitter</t>
  </si>
  <si>
    <t>6.3.5</t>
  </si>
  <si>
    <t>Electrical Motors: Bearings</t>
  </si>
  <si>
    <t>Oil lubricated sleeve bearing are required for motor higher than 400 kW, including visual level inspection (with a marked showing right level either in operation or stop)</t>
  </si>
  <si>
    <t>Bearing housings shall be provided with fill and drain openings accessible from outside the motor enclosure, necessary lifting lug, equalizers, vents, or other devices to prevent loss of lubricant</t>
  </si>
  <si>
    <t>All sleeve bearing motors, and all motors with axially unrestrained roller bearings, shall have a location bearing or other thrust provision to enable the motor to be tested and run-in uncoupled, with the shaft approximately horizontal</t>
  </si>
  <si>
    <t>In addition, motors shall have split-capsule-type bearings with split bearing brackets to permit bearing replacement without removing the bottom bearing bracket</t>
  </si>
  <si>
    <t>Motors shall have shaft seals provided to prevent moisture or dirt from entering the bearing housing along the shaft and to prevent oil mist leaks to atmosphere</t>
  </si>
  <si>
    <t>6.3.6</t>
  </si>
  <si>
    <t>Electrical Motors: End-float and Magnetic Centre</t>
  </si>
  <si>
    <t>Motor shall have a stainless steel indicator, to indicate (at any time) allowable limits of rotor movement after coupling installation and alignment</t>
  </si>
  <si>
    <t>6.3.7</t>
  </si>
  <si>
    <t>Electrical Motors: Cooling</t>
  </si>
  <si>
    <t>For motor above 400 kW, water coolers are required</t>
  </si>
  <si>
    <t>Cooler shall be sufficiently sized for operation at full capacity with a Cooling Water at Maximum Temperature</t>
  </si>
  <si>
    <t>The exchanger shall be of stainless steel 1.4404 (~ 316L) or equivalent</t>
  </si>
  <si>
    <t>Drain holes shall be provided at all locations in the motor enclosure where water might be collected</t>
  </si>
  <si>
    <t xml:space="preserve">The coolers for the electrical motors shall be equipped with a manual shut-off valve at the inlet lines and a manual control valve at the outlet lines </t>
  </si>
  <si>
    <t>Purge and vent valves shall be installed on motor cooling water loop</t>
  </si>
  <si>
    <t>6.3.8</t>
  </si>
  <si>
    <t>Electrical Motors: Motor Control Center</t>
  </si>
  <si>
    <t>The Vendor will be responsible to provide ALAT with all required Data (current intensity during start-up, start-up curves, etc…) at the latest 6 months after the order</t>
  </si>
  <si>
    <t>6.3.9</t>
  </si>
  <si>
    <t>Electrical Motors: Variable Frequency Driver (Option)</t>
  </si>
  <si>
    <t>The Vendor shall indicate Min / Max speed (Maximum not exceeding 60Hz) and Min / Max Flow achievable with a VFD</t>
  </si>
  <si>
    <t>6.4</t>
  </si>
  <si>
    <t>Gear Box</t>
  </si>
  <si>
    <t>Helium Circuits</t>
  </si>
  <si>
    <t>Helium Circuits: Material</t>
  </si>
  <si>
    <t>6.5</t>
  </si>
  <si>
    <t>6.5.1</t>
  </si>
  <si>
    <t>The Oil Removal System Final Filter Body and all piping downstream the filter shall be stainless steel.</t>
  </si>
  <si>
    <t>Carbon Steel shall be clean with no trace of rust after hydraulic tests</t>
  </si>
  <si>
    <t>6.5.2</t>
  </si>
  <si>
    <t>Helium Circuits: After Cooler</t>
  </si>
  <si>
    <t>Access to the inner surface of the tubes for inspection and cleaning shall be ensured</t>
  </si>
  <si>
    <t>Helium Cooler shall be designed for Maximum Compressor Station Capacity: i.e. operation at nominal pressure with all compressors fully loaded</t>
  </si>
  <si>
    <t>At the water side, valves to drain the water and empty air pockets shall be installed</t>
  </si>
  <si>
    <t>6.5.3</t>
  </si>
  <si>
    <t>Temporary Filter to be used for commissioning shall be supplied by the Vendor</t>
  </si>
  <si>
    <t>All filters shall be accessible for cleaning without the need to cut or weld</t>
  </si>
  <si>
    <t>All filters shall be designed such that no dust collected can fall into the connected piping during replacement</t>
  </si>
  <si>
    <t>Filters shall have replaceable and cleanable element or cartridges</t>
  </si>
  <si>
    <t>Each filter shall be designed for maximum flow plus minimum 20% flow margin in order to avoid rapid increase of pressure drop</t>
  </si>
  <si>
    <t>All filter cartridges shall be dismountable without the need of dismantling any other components or item</t>
  </si>
  <si>
    <t>Filters that have covers weighing more than 15 kg shall have cover lifters</t>
  </si>
  <si>
    <t>6.6</t>
  </si>
  <si>
    <t>Lube Oil System</t>
  </si>
  <si>
    <t>6.6.2</t>
  </si>
  <si>
    <t>Lube Oil System: Design</t>
  </si>
  <si>
    <t>4% minimum slope is required for the Lube Oil return lines</t>
  </si>
  <si>
    <t>The creation of gas pockets in the oil pipe upstream of the oil pumps during standstill shall be avoided</t>
  </si>
  <si>
    <t>6.6.3</t>
  </si>
  <si>
    <t>The Oil Filters (Element and Body) and all piping downstream the filters shall be stainless steel</t>
  </si>
  <si>
    <t>6.6.4</t>
  </si>
  <si>
    <t>Lube Oil System: Oil Separator</t>
  </si>
  <si>
    <t>Gravity oil separators shall be installed at the discharge of each compressor stage to allow efficient out-gassing of the oil before entering the oil pumps</t>
  </si>
  <si>
    <t>Calculation of oil separator efficiency shall be provided</t>
  </si>
  <si>
    <t xml:space="preserve">Each Oil Separator will be equipped with:
- a Level Transmitter.
- an electrical heater to allow start-up under cold climatic conditions
</t>
  </si>
  <si>
    <t>Dedicated locations nearby the HP Oil Separators, equipped with hold back volumes underneath, shall be foreseen to receive the Oil tanks used for re-filling</t>
  </si>
  <si>
    <t>6.6.5</t>
  </si>
  <si>
    <t>Lube Oil System: Oil Pumps</t>
  </si>
  <si>
    <t>All Pump Manufacturer to be approved by ALAT</t>
  </si>
  <si>
    <t>The oil pump shall be mounted on skid frame</t>
  </si>
  <si>
    <t>Specific attention shall be paid to ensure easy replacement of the shaft seals (coupling hub removal on pump shaft end, and shaft seal replacement without moving Pump or Motor)</t>
  </si>
  <si>
    <t>The skid frame shall be designed to collect and drain minor oil leaks</t>
  </si>
  <si>
    <t>In addition, Oil Pumps shall be supplied with seal catch and graduated bottle to catch and quantify small seal leaks</t>
  </si>
  <si>
    <t>Shaft seal leak shall be less than 5 mL/h. Guaranteed leak shall be given by the vendor</t>
  </si>
  <si>
    <t>The suction line of the oil pumps shall not be connected to the lowest point of the oil separator</t>
  </si>
  <si>
    <t>Strainers shall be provided upstream each oil pump</t>
  </si>
  <si>
    <t>If, for a given function, parallel oil pumps are necessary, these shall be of identical size and type</t>
  </si>
  <si>
    <t>For each oil pump or group of oil pumps fulfilling a common function, a redundant pump of the identical size and type shall be installed to allow for repairs. The redundant pump shall be readily available for start-up in case of failure of the on stream pump</t>
  </si>
  <si>
    <t>Their dismounting shall be possible during operation of the compressor station</t>
  </si>
  <si>
    <t>The skid frame shall be equipped with all necessary equipment allowing easy alignment of the Pumps/Motors</t>
  </si>
  <si>
    <t>6.6.6</t>
  </si>
  <si>
    <t>Lube Oil System: Oil Cooler</t>
  </si>
  <si>
    <t>The Oil coolers shall be of tube-in-shell type and comply with: TEMA C Requirements</t>
  </si>
  <si>
    <t>The water shall flow inside the tubes. Cooler tubes and tubes sheet (all parts in contact with water) shall be in stainless steel. All joints separating water from oil shall be fusion welded and rolled, the welds being on the water side. (Water to Oil Max Leak Rate = 10-8mbar.l/s with He)</t>
  </si>
  <si>
    <t>Oil Cooler shall be designed for Maximum Compressor Station Capacity: i.e. operation at nominal pressure with all compressors fully loaded</t>
  </si>
  <si>
    <t>The temperature of oil shall be controlled by oil flow</t>
  </si>
  <si>
    <t>The gas cooler shall be designed with adequate equipment in order to drain the condensate of oil vapor</t>
  </si>
  <si>
    <t>Lube Oil System: Oil Filters</t>
  </si>
  <si>
    <t>6.6.7</t>
  </si>
  <si>
    <t>Oil Filter Pressure Drop Shall be constantly Monitored using Pressure Differential Transmitters</t>
  </si>
  <si>
    <t>Lube Oil System: Compressor Oil</t>
  </si>
  <si>
    <t xml:space="preserve">Vendor shall Indicate/Specify:
- The volume of required oil for flushing;
- The Volume of required oil for first load prior to operation
</t>
  </si>
  <si>
    <t>6.6.8</t>
  </si>
  <si>
    <t>6.6.9</t>
  </si>
  <si>
    <t>The skids shall be designed for a crossover line for moving oil from HP oil separators to LP oil separators. Balancing of oil shall be carried out automatically. All components allowing automatic operation shall be included in the vendor scope</t>
  </si>
  <si>
    <t>Lube Oil System: Lube Oil Transfer</t>
  </si>
  <si>
    <t>6.6.10</t>
  </si>
  <si>
    <t>Lube Oil System: Oil Filling Facility (Option)</t>
  </si>
  <si>
    <t>6.10</t>
  </si>
  <si>
    <t>Piping and Pressure Vessel</t>
  </si>
  <si>
    <t>Piping and Pressure Vessel: General Requirements</t>
  </si>
  <si>
    <t>6.10.1</t>
  </si>
  <si>
    <t>Small bypass piping shall be supplied across all valves in which high differential pressures would pose a problem with a sudden opening of the valve (i.e. an equalization valve).</t>
  </si>
  <si>
    <t>All valves shall be tagged and labeled and readily accessible from grade or via fixed platforms</t>
  </si>
  <si>
    <t>6.10.2</t>
  </si>
  <si>
    <t>Piping and Pressure Vessel: Pressure Rating</t>
  </si>
  <si>
    <t>Gas Circuits Pressure rating shall be compatible with MAWP specified in Compressors data-sheets</t>
  </si>
  <si>
    <t>All Circuits shall be suitable for Vacuum Service</t>
  </si>
  <si>
    <t>6.10.3</t>
  </si>
  <si>
    <t>Piping and Pressure Vessel: Flanges and Gasket</t>
  </si>
  <si>
    <t>6.10.4</t>
  </si>
  <si>
    <t>Oil Loading:  
- Line equipped with valves and check valve connected to Oil Primary Separator</t>
  </si>
  <si>
    <t>Oil Draining:  
- Line equipped with valves on Oil Primary Separator, Lube Oil Pumps and Coolers.</t>
  </si>
  <si>
    <t xml:space="preserve">Oily He Evacuation: 
- Line equipped with valve connected to Compressor suction, Oil Separator, ORS Coalescers
- Line diameter shall allow fast evacuation (&lt;15min per equipment)
- Evacuation valves shall be located to avoid oil carry over to vent line and vacuum pump.
- Line interface at the skid edge
</t>
  </si>
  <si>
    <t xml:space="preserve">Pure He Evacuation: 
- Line equipped with valve connected to ORS Adsorber and ORS Final Filter.
- Line diameter shall allow fast evacuation (&lt;15min per equipment).
- Line Interface at the skid edge
</t>
  </si>
  <si>
    <t>He Filling: 
- DN20 Line equipped with valve and check valve to Compressor suction, Oil Separator, ORS Coalescers, ORS Adsorber, ORS Final Filter</t>
  </si>
  <si>
    <t>Oily Safety Valves: 
Oily Safety Relief Valves (all safety valves except those after the charcoal adsorbers) shall be collected until the skid edge</t>
  </si>
  <si>
    <t>Pure He Safety Valves: 
- Pure He Safety Relief Valves (those after the charcoal adsorbers) shall be collected until the skid edge (in a collector different from the Oily one)</t>
  </si>
  <si>
    <t>He Pumping, Filling and Oil Loading, Draining Circuits shall be approved by ALAT</t>
  </si>
  <si>
    <t>6.10.5</t>
  </si>
  <si>
    <t>Piping and Pressure Vessel: Piping Stress Analysis</t>
  </si>
  <si>
    <t>Vendor shall carry out piping stress analysis in accordance with the construction code</t>
  </si>
  <si>
    <t>Vendor will give loads, moments and displacements at all interface points during normal and exceptional operations</t>
  </si>
  <si>
    <t>Piping and Pressure Vessel: Piping Class</t>
  </si>
  <si>
    <t>6.10.6</t>
  </si>
  <si>
    <t>6.10.7</t>
  </si>
  <si>
    <t>6.10.8</t>
  </si>
  <si>
    <t>During shop fabrication, all material shall be stored indoor to prevent rust</t>
  </si>
  <si>
    <t>Vendor shall ensure the complete dry-out of the piping to militate against water-related solid formation and rust</t>
  </si>
  <si>
    <t>6.11</t>
  </si>
  <si>
    <t>6.11.1</t>
  </si>
  <si>
    <t>Instrumentation and Equipment</t>
  </si>
  <si>
    <t>Vendors List shall be approved by ALAT</t>
  </si>
  <si>
    <t>6.11.2</t>
  </si>
  <si>
    <t>The signal wires will be connected to Packages Junction Boxes (supplied by ALAT) for future connection to AL.AT DCS</t>
  </si>
  <si>
    <t>6.11.3</t>
  </si>
  <si>
    <t>6.11.4</t>
  </si>
  <si>
    <t>6.11.5</t>
  </si>
  <si>
    <t>6.11.6</t>
  </si>
  <si>
    <t>Instrumentation and Equipment: Safety relief valves</t>
  </si>
  <si>
    <t>Instrumentation and Equipment: Vendors List</t>
  </si>
  <si>
    <t>Instrumentation and Equipment: Automatic Start-up</t>
  </si>
  <si>
    <t>Instrumentation and Equipment: Trip Philosophy</t>
  </si>
  <si>
    <t>6.11.7</t>
  </si>
  <si>
    <t>Instrumentation and Equipment: Non-return valves</t>
  </si>
  <si>
    <t>6.11.8</t>
  </si>
  <si>
    <t>Instrumentation and Equipment: Instrumentation Panel</t>
  </si>
  <si>
    <t>An Instrumentation panel will be installed on the edge of each skid and will gather all pressure gauges</t>
  </si>
  <si>
    <t>All Pressure Transmitters shall be equipped with its manifold allowing isolation and calibration</t>
  </si>
  <si>
    <t>Any field equipment shall be firmly fixed, or elastic mounted to avoid vibrations and damages</t>
  </si>
  <si>
    <t>6.11.9</t>
  </si>
  <si>
    <t>6.11.10</t>
  </si>
  <si>
    <t>Instrumentation and Equipment: Instrumentation Junction Boxes</t>
  </si>
  <si>
    <t>Junction Boxes will be supplied by ALAT and will contain Terminal Blocks and I/O cards with Interface Module and Power Supply</t>
  </si>
  <si>
    <t>Interfaces with skid instrumentation are limited to Power and Profibus to Junction Boxes (Distributed I/O Station)</t>
  </si>
  <si>
    <t>AL-AT will supply 2 types of cubicles with the following dimensions (HxWxD) to be considered for integration on skids:
     - Floor Standing (400V Distribution cubicles)  2200mm x 800mm x 800mm
     - Wall Mounted (Junction Boxes)  1000mm x 800mm x 300mm</t>
  </si>
  <si>
    <t>(1) Signal wires and Power cables shall be routed on separated cable tray</t>
  </si>
  <si>
    <t>(4) Vibration/Displacement probes Signal Converters will be installed in each Compressor skid Instrumentation Junction Box</t>
  </si>
  <si>
    <t>6.12</t>
  </si>
  <si>
    <t>Package / Skid</t>
  </si>
  <si>
    <t>Package / Skid: Electrical installation</t>
  </si>
  <si>
    <t>All Electrical Equipments will be cabled to Terminal Boxes (120V, 240V, 415V) installed at skids edges</t>
  </si>
  <si>
    <t>6.12.1</t>
  </si>
  <si>
    <t>No pre-wiring required for motors Energized with 6.6kV.
However, cable tray shall be provided within the skids limit</t>
  </si>
  <si>
    <t>6.12.2</t>
  </si>
  <si>
    <t>Package / Skid: Cleanliness</t>
  </si>
  <si>
    <t>Piping shall be clean, grease free, with no rust</t>
  </si>
  <si>
    <t>The Vendor shall provide Cleaning Procedures and Acceptance Criteria to ALAT for approval and a cleaning follow-up during the manufacturing phase</t>
  </si>
  <si>
    <t>6.12.3</t>
  </si>
  <si>
    <t>Package / Skid: He Tightness</t>
  </si>
  <si>
    <t>6.12.4</t>
  </si>
  <si>
    <t>Package / Skid: Oil Tightness</t>
  </si>
  <si>
    <t>Oil Leaks will only be tolerated at Oil Pump and Compressors shaft seals</t>
  </si>
  <si>
    <t>Leak Rates shall be compatible with applicable Codes requirements and &lt;5ml/hour per compressor or oil pump</t>
  </si>
  <si>
    <t>Expected Leak Rates to be provided by the manufacturer with the offer</t>
  </si>
  <si>
    <t>6.12.5</t>
  </si>
  <si>
    <t>Package / Skid: Painting</t>
  </si>
  <si>
    <t>Vendor paint shall be Oil Resistant and comply with Project Specifications</t>
  </si>
  <si>
    <t>6.12.6</t>
  </si>
  <si>
    <t>Package / Skid: Maintenance, Access and Dimensions</t>
  </si>
  <si>
    <t>6.12.7</t>
  </si>
  <si>
    <t xml:space="preserve">Package / Skid: Equipment Numbering </t>
  </si>
  <si>
    <t>Equipment numbering specification is imposed. Final numbering is subject to ALAT approval</t>
  </si>
  <si>
    <t>6.12.8</t>
  </si>
  <si>
    <t>Package / Skid: Noise</t>
  </si>
  <si>
    <t>Vendor shall comply with project Specifications</t>
  </si>
  <si>
    <t>Vendor shall indicate the Maximum Noise at 1m from the unit: [DIN norm in dB A]</t>
  </si>
  <si>
    <t>The manufacturer shall provide documents including values for the noise level of every compressor and every electrical motor drive according to the international standard for machine noise</t>
  </si>
  <si>
    <t>6.12.9</t>
  </si>
  <si>
    <t>Package / Skid: Vibration according to ISO EN 10440-1</t>
  </si>
  <si>
    <t>In additions to applicable Codes, the following Criteria apply:
     - Max Vibration on Motors: &lt;4.5mm/s RMS (10-1000 Hz)
     - Max Vibration on Compressors: &lt;7.5mm/s RMS (10-1000 Hz)
     - Max Vibration on Piping &amp; Components: &lt;30mm/s RMS (10-1000 Hz)</t>
  </si>
  <si>
    <t>Vibration shall respect the above criteria at any slide valve position between 30% and 100%.</t>
  </si>
  <si>
    <t>6.12.10</t>
  </si>
  <si>
    <t>Package / Skid: Oil Retention</t>
  </si>
  <si>
    <t>The skid bases shall be designed to collect and drain oil leaks. End-User will provide the foundation or slab including a drain line leading to an oil pit</t>
  </si>
  <si>
    <t>All skid bases shall be equipped with a level switch connected to the terminal blocks in the Electrical box of the skid</t>
  </si>
  <si>
    <t>6.12.11</t>
  </si>
  <si>
    <t>Package / Skid: Civil Engineering</t>
  </si>
  <si>
    <t>Vendor shall provide Basic Design Civil Engineering for installation of the skids (including Civil Guide drawings)</t>
  </si>
  <si>
    <t>Basic Engineering shall specify all required foundation, concrete platforms and grouting required for the skids</t>
  </si>
  <si>
    <t>6.12.12</t>
  </si>
  <si>
    <t>Package / Skid: Interfaces</t>
  </si>
  <si>
    <t>Location of Mechanical, Instrumentation and Electrical Interfaces shall be agreed with ALAT and shall be defined and fixed at the PDR</t>
  </si>
  <si>
    <t>PACKAGES STUDIES</t>
  </si>
  <si>
    <t>Packages Studies: Operation</t>
  </si>
  <si>
    <t xml:space="preserve">The compressors station system operation will be tuned by adjusting cycle flow rates and pressures. Consequently, the Vendor shall indicate the following information.
- Cycle Pressure:  Min/Max Acceptable pressures while in operation: LP, MP, HP.
- Cycle Temperature:  Min/Max Acceptable Suction Temperatures while in operation
</t>
  </si>
  <si>
    <t>7.1</t>
  </si>
  <si>
    <t>These values shall cover the entire unit, i.e. Compressors, Oil Circuits and Oil Removal Systems</t>
  </si>
  <si>
    <t>The Vendor shall provide along with the Functional Analysis the Alarm &amp; Trip List</t>
  </si>
  <si>
    <t>7.2</t>
  </si>
  <si>
    <t>Packages Studies: Availability</t>
  </si>
  <si>
    <t>MTBF of critical equipments (Motors, Compressors, Pumps, Instrumentation, Valves,…)  selected shall be given by the Vendor</t>
  </si>
  <si>
    <t xml:space="preserve">The Vendor shall indicate the Availability of the System:
- Shut-Down for Scheduled Maintenance over 2 Years Operation
- Shut-Down for Unscheduled Maintenance over 2 Years of Operation
Overall availability of the compressor stations shall be at least 98% considering:
Ai = MUT / (MUT + MDTNS)
</t>
  </si>
  <si>
    <t>7.3</t>
  </si>
  <si>
    <t>7.3.1</t>
  </si>
  <si>
    <t>Packages Studies: HAZOP</t>
  </si>
  <si>
    <t>ALAT HAZOP</t>
  </si>
  <si>
    <t>A Vendor Qualified Representative shall be dispatched for a minimum of 3 Days to take part into the HAZOP carried out by ALAT in France</t>
  </si>
  <si>
    <t>7.3.2</t>
  </si>
  <si>
    <t>Vendor HAZOP</t>
  </si>
  <si>
    <t>Actions resulting from the HAZOP analysis shall be Vendors responsibility</t>
  </si>
  <si>
    <t>The Vendor Quality Control shall ensure that all actions defined during all HAZOPs are duly completed</t>
  </si>
  <si>
    <t>SIL Study</t>
  </si>
  <si>
    <t>7.4</t>
  </si>
  <si>
    <t>Packages Studies: skids design</t>
  </si>
  <si>
    <t>Vendor shall foresee 3D model studies for all the skids, including equipments, instruments, Junction Boxes and Cable Trays</t>
  </si>
  <si>
    <t>Whatever the software used by vendor, vendor shall transmit to ALAT a neutral format (ex: .STEP) where all “surfaces” will be visible (outside envelope of equipments)</t>
  </si>
  <si>
    <t>SHOP TESTS AND INSPECTION</t>
  </si>
  <si>
    <t>8.2</t>
  </si>
  <si>
    <t>Shop Tests and inspection : General</t>
  </si>
  <si>
    <t>The “Factory Acceptance” will be issued by ALAT based on compliance of the unit and its associated documentation</t>
  </si>
  <si>
    <t>The success of the acceptance will allow shipment of the goods</t>
  </si>
  <si>
    <t>8.3</t>
  </si>
  <si>
    <t>Shop Tests and inspection : MIP (Manufacturing Inspection Plan)</t>
  </si>
  <si>
    <t>During the project execution, ALAT will indicate to the Vendor the tests and major manufacturing operation it requires attending (Hold points, Witness point, Report). It will be the vendor responsibility to inform ALAT at least 21 Days in advance of the exact date of these tests</t>
  </si>
  <si>
    <t>During Manufacturing and Testing, the Vendor shall grant full access to its workshop and its sub-suppliers workshops to Third Party Inspection, ALAT personnel and clients</t>
  </si>
  <si>
    <t>Compressors shall be individually tested at Compressor Manufacturer Factory</t>
  </si>
  <si>
    <t>8.4</t>
  </si>
  <si>
    <t>Shop Tests and inspection : Compressors Tests</t>
  </si>
  <si>
    <t>Test Report shall include Vibration Measurement and Noise Measurement at nominal operating speed</t>
  </si>
  <si>
    <t>The Vendor shall provide tests procedure and acceptance criteria</t>
  </si>
  <si>
    <t>8.5</t>
  </si>
  <si>
    <t>Shop Tests and inspection : Motors Tests</t>
  </si>
  <si>
    <t>Compressors Motors shall be individually tested at Motors Manufacturer Factory</t>
  </si>
  <si>
    <t>Test Report shall include Vibration Measurement at nominal operating speed</t>
  </si>
  <si>
    <t>8.6</t>
  </si>
  <si>
    <t>Shop Tests and inspection : Valves</t>
  </si>
  <si>
    <t>All valves (Automatic and Manual) will be open/close to verify their operability</t>
  </si>
  <si>
    <t>8.7</t>
  </si>
  <si>
    <t>Strength Tests shall be Pneumatic Tests. Hydraulic Tests are subject to ALAT approval</t>
  </si>
  <si>
    <t>8.8</t>
  </si>
  <si>
    <t>8.8.1</t>
  </si>
  <si>
    <t>Leak Tests: Coolers</t>
  </si>
  <si>
    <t>This equipment shall be He Leak tested by qualified personnel (COFREND II, cf EN473) using calibrated leak detector. The Test Procedure shall be submitted to ALAT for approval and the test report shall be included in the manufacturer file.</t>
  </si>
  <si>
    <t>8.8.2</t>
  </si>
  <si>
    <t>Leak Tests: Skid</t>
  </si>
  <si>
    <t>Vendors will be responsible for Package Leak Tests. The tests will be performed at a pressure of at least 1 Bar above the operating pressure. The procedure shall allow verifying that the package complies with the specified admissible leak rates.</t>
  </si>
  <si>
    <t>As a minimum the following shall be tested:
     - All Connections: Flanges, Fittings, etc…
     - All Shaft seals
     - All Isolation Valves and PSVs</t>
  </si>
  <si>
    <t>He leak tests with detector are imposed</t>
  </si>
  <si>
    <t xml:space="preserve">The Test Procedure shall be submitted to ALAT for approval and the test report shall be included in the manufacturer construction file.
Mixture He/N2 could be accepted (with minimum 20% of Helium)
</t>
  </si>
  <si>
    <t>Shop Tests and inspection: Alignments Inspection</t>
  </si>
  <si>
    <t>8.9</t>
  </si>
  <si>
    <t>All motors part of Vendor scope of supply shall be pre-aligned in workshop to ensure that alignment is possible and to reduce site activities</t>
  </si>
  <si>
    <t>The skid shall be designed for easy Motor alignment (Compressors Motors as well as Oil Pumps Motors)</t>
  </si>
  <si>
    <t>8.10</t>
  </si>
  <si>
    <t>Lube Oil Systems oil flush shop tests shall be quoted as an option</t>
  </si>
  <si>
    <t>8.11</t>
  </si>
  <si>
    <t>Shop Tests and inspection: Lube Oil Tests (Option)</t>
  </si>
  <si>
    <t>Shop Tests: Cleanliness Control</t>
  </si>
  <si>
    <t>Pipe and Vessel Cleanliness shall be monitored along with manufacturing</t>
  </si>
  <si>
    <t>All parts dedicated to the Compressors and Oil Packages shall be stored indoor to prevent dust and rust</t>
  </si>
  <si>
    <t>OPERATIONAL AND PERFORMANCE TESTS (ON SITE)</t>
  </si>
  <si>
    <t>9.1</t>
  </si>
  <si>
    <t>OAT: Operational Acceptance Tests</t>
  </si>
  <si>
    <t>At the completion of those tests, ALAT will deliver an Operational Acceptance Certificate to the Vendor</t>
  </si>
  <si>
    <t>PACKING, MARKING AND TRANSPORTATION</t>
  </si>
  <si>
    <t>The packing shall enable a good preservation of the equipments</t>
  </si>
  <si>
    <t>Equipments must be free of moisture (less than 50ppm) before filling with gas Nitrogen @0,5 bara (Manometer to be provided to prove no leakage</t>
  </si>
  <si>
    <t>10.0</t>
  </si>
  <si>
    <t>SPARE PARTS</t>
  </si>
  <si>
    <t>INSTALLATION &amp; COMMISSIONING</t>
  </si>
  <si>
    <t>Vendor scope of supply includes detailed procedures for lifting, installation pre-commissioning and commissioning</t>
  </si>
  <si>
    <t>Installation and Commissioning Supervision are not included in the present scope. Nevertheless, as part of his offer, the Vendor shall indicate its service daily rate for the following activities:
     - Installation Supervision
     - Pre-Commissioning &amp; Commissioning Supervision</t>
  </si>
  <si>
    <t>11.0</t>
  </si>
  <si>
    <t>12.0</t>
  </si>
  <si>
    <t>The rate proposed with the offer shall be valid until the completion of the project</t>
  </si>
  <si>
    <t>FIELD TESTS AND INSPECTION</t>
  </si>
  <si>
    <t>13.1</t>
  </si>
  <si>
    <t>Field Tests and Inspections: Functionality</t>
  </si>
  <si>
    <t>Tests of: 
     - Oil Pump switch over while in operation. (A pump default is simulated and Stand-By Pump is started).</t>
  </si>
  <si>
    <t>Tests of: 
     - Emergency Stop / Safety Chain</t>
  </si>
  <si>
    <t>13.2</t>
  </si>
  <si>
    <t>Field Tests and Inspections: Performances</t>
  </si>
  <si>
    <t xml:space="preserve">The following performances will be verified during commissioning:
     - Flow Capacity:  at 100% Slide Valve and at Nominal Pressures;
     - Helium Temperature:  after Helium Cooler (With Specified water flow);
     - Oil Temperature:  after Oil Cooler (With Specified water flow);
     - Oil Pressure:  at Compressors Interfaces;
     - Oil carry over:  at Skid Limit (Compressor and Final Oil Removal System);
     - Cooling Water:  Flow and Temperature Rise (Between Feed and Return);
     - Power Consumption:  at full capacity: Nominal Pressure and 100% Slide Valve.
</t>
  </si>
  <si>
    <t>13.3</t>
  </si>
  <si>
    <t>Field Tests and Inspections: Vibrations</t>
  </si>
  <si>
    <t>Vibrations measurements will be carried across the skid, with focus on Rotating Equipment</t>
  </si>
  <si>
    <t>13.4</t>
  </si>
  <si>
    <t>Field Tests and Inspections: Noise</t>
  </si>
  <si>
    <t>Noise measurements will be carried across the skid, with focus on Rotating Equipment</t>
  </si>
  <si>
    <t>DOCUMENTATION &amp; PROJECT MANAGEMENT</t>
  </si>
  <si>
    <t>Documentation</t>
  </si>
  <si>
    <t>14.1</t>
  </si>
  <si>
    <t>All documentation has to be prepared in accordance with the relevant standards, codes and specifications. Final documentation will be written in English</t>
  </si>
  <si>
    <t>The supplier shall keep the original of these documents during at least 10 years and ask ALAT for acceptance before destruction of the documents</t>
  </si>
  <si>
    <t>By default, during the course of the project, all Vendor documentation shall be transmitted in electronic format (.pdf)</t>
  </si>
  <si>
    <t>14.2</t>
  </si>
  <si>
    <t>Project and final documentation</t>
  </si>
  <si>
    <t>The final documentation will be communicated to ALAT with 2 CD-Rom for prior approval. After acceptance of the package, the vendor will issue 3 sets of paper documentation</t>
  </si>
  <si>
    <t>14.3</t>
  </si>
  <si>
    <t>Meetings and project Miles stones</t>
  </si>
  <si>
    <t>During the project, the vendor will provide qualified resources for the meetings listed in Section 14.3.1 to 14.3.12 (Minimum Requirement)</t>
  </si>
  <si>
    <t>14.3.1</t>
  </si>
  <si>
    <t>KOM: Kick-Off Meeting</t>
  </si>
  <si>
    <t xml:space="preserve">The KOM will take place at ALAT Premises: (Sassenage)
     - Presentation of both organization (AL and vendor)
     - Review of the Specification (and confirmation that it is fully understood and accepted by the Vendor)
     - Review of Vendor Preliminary Documents (namely of the offer),
     - List of input data needed to start and proceed with activities;
     - Comments about supplier’s Quality and Management Plan, mainly focusing on Scope, Technical Baseline, Schedule, VDI (Doc List), Communication, Design Reviews, Progress Report…
</t>
  </si>
  <si>
    <t>14.3.2</t>
  </si>
  <si>
    <t>MPR: Monthly Progress Report</t>
  </si>
  <si>
    <t>Case by case and depending of the progress and status of the project, the report may be commented by, or during a face-to-face meeting (in the premises of the vendor)</t>
  </si>
  <si>
    <t>14.3.3</t>
  </si>
  <si>
    <t>PDR: Preliminary Design Review</t>
  </si>
  <si>
    <t>The PDR will take place at the vendor premises, 2 weeks after submitting the PDR Documentation Package</t>
  </si>
  <si>
    <t>The review will allow checking the conformity with the technical and contractual requirements. It will allow starting the detailed studies and procurements of the long lead items.</t>
  </si>
  <si>
    <t>14.3.4</t>
  </si>
  <si>
    <t>3D Model Review</t>
  </si>
  <si>
    <t>14.3.5</t>
  </si>
  <si>
    <t>HAZOP: Hazard &amp; Operability</t>
  </si>
  <si>
    <t>14.3.6</t>
  </si>
  <si>
    <t>14.3.7</t>
  </si>
  <si>
    <t>FDR: Final Design Review</t>
  </si>
  <si>
    <t>The FDR will take place at the vendor premises, 2 weeks after submitting the FDR Documentation Package. It will allow checking the conformity of the detailed design of the units and associated justifications. The FDR will allow starting procurement and construction</t>
  </si>
  <si>
    <t>14.3.8</t>
  </si>
  <si>
    <t>Preparation for Site Activities</t>
  </si>
  <si>
    <t>The preparation for site activities will take place at the end user premises, 2 weeks after submitting the SITE and SPARE Documentation Packages. It will allow preparation for Shipment, Installation, Pre-Commissioning and Commissioning</t>
  </si>
  <si>
    <t>14.3.9</t>
  </si>
  <si>
    <t>ALAT and the End User, shall be entitled access to the vendor workshop during manufacturing</t>
  </si>
  <si>
    <t>Tests to be part of the FAT to be listed in the ITP and to be approved by ALAT</t>
  </si>
  <si>
    <t>14.3.10</t>
  </si>
  <si>
    <t>MAC: Mechanical Acceptance Certificate</t>
  </si>
  <si>
    <t>14.3.11</t>
  </si>
  <si>
    <t>14.3.12</t>
  </si>
  <si>
    <t>GUARANTEE AND WARRANTY</t>
  </si>
  <si>
    <t>Guarantee and warranty as per Contractual Terms and Conditions</t>
  </si>
  <si>
    <t>15.0</t>
  </si>
  <si>
    <t>Yes/No</t>
  </si>
  <si>
    <t xml:space="preserve">AL-AT N°: </t>
  </si>
  <si>
    <t xml:space="preserve">Rev : </t>
  </si>
  <si>
    <t>Approved by:</t>
  </si>
  <si>
    <t>REV</t>
  </si>
  <si>
    <t>DATE</t>
  </si>
  <si>
    <t>AUTHOR</t>
  </si>
  <si>
    <t>MODIFICATION</t>
  </si>
  <si>
    <t>Pre Inspection Meeting</t>
  </si>
  <si>
    <t>The list of design changes and associated follow-up will be reported in the Design Packages (refer to §14).</t>
  </si>
  <si>
    <t>The list of non-conformances and associated follow-up will be reported in the As-built Package (refer to §14).</t>
  </si>
  <si>
    <t>Vendor HAZOP will be used as a preparation of ALAT HAZOP. 
Provision shall be made for participation to a 3-days meeting on ALAT site in Sassenage (France).</t>
  </si>
  <si>
    <t>For compressors, the position sensor shall be of high quality and compatible with high temperature and level of vibration.</t>
  </si>
  <si>
    <t>Leak:  Compressor skids shall include seal catch and graduated bottle to catch and quantify small seal leaks; 
Shaft seal leak shall be less than 5 mL/h;
Guaranteed leak shall be given by the vendor.</t>
  </si>
  <si>
    <t>Helium Circuits: Filter (100µm maximum)</t>
  </si>
  <si>
    <t>The compressors shall be free draining to their discharge line (between compressor discharge and discharge check valve) which shall be designed (slope and volume) to avoid any risk of hydraulic locks.
In addition, discharge line downstream the discharge check valve shall be free draining to the oil separator. This means that oil in the discharge line must freely drain via gravity to the primary oil reservoir when the machine is shutdown.</t>
  </si>
  <si>
    <t>Piping and Pressure Vessel: Pumping / Filling / Drain / Vent</t>
  </si>
  <si>
    <t>Instrumentation and Equipment: Measurement Points and Sensors</t>
  </si>
  <si>
    <t>Instrumentation and Equipment: Manual Valves / ON/OFF Valves / Control Valves</t>
  </si>
  <si>
    <t>Dual plate check valves shall be used at the compressor;
No through hole in the body is permitted.</t>
  </si>
  <si>
    <t>Every instrument requiring inspection or maintenance during operation shall be accessible from ground or platform.</t>
  </si>
  <si>
    <t>Skid shall be designed to allow easy replacement and alignment of compressors, pumps and motors.</t>
  </si>
  <si>
    <t>Package / Skid: Piping</t>
  </si>
  <si>
    <t>6.12.13</t>
  </si>
  <si>
    <t>Special attention must be given to the following piping arrangement: 
• The discharge pipe of the compressors shall have provisions to empty the compressor in case of accidental filling with oil by means of gravity;
• Accumulation of oil in the piping, especially during the standstill of parts of the compressor station, shall be avoided; 
• The creation of gas pockets in the oil pipe upstream of the oil pumps during standstill shall be avoided;
• Misalignment greater than 2 mm at the connections shall not be accepted.</t>
  </si>
  <si>
    <t>During the project execution, the supplier will implement a change control procedure allowing tracking and approving the design changes. 
For design changes with possible impact on the performance and interfaces will be addressed to ALAT for modification approval.</t>
  </si>
  <si>
    <t>14.4</t>
  </si>
  <si>
    <t>Project Management</t>
  </si>
  <si>
    <t>As part of the contract of the warm compression stations, the vendor shall be responsible for all the project management aspects (including subvendors / subcontractors) and relevant documentation such as:
• Project Execution Plan
• Quality Assurance Plan
• Risks management plan
• Planning 
• Progress monitoring system and monthly report
• Project coordination procedure
• Interfaces management plan
• List of codes and standards</t>
  </si>
  <si>
    <t>The here above defined sensors shall be wired up-to the junction box supplied by ALAT:
• Vibration sensors will be connected to terminal blocks
• Proximity probes will be connected to Proximitor ® converters supplied by the vendor and installed in the Junction box supplied by ALAT (Compressor skid instrument Junction Box). 
• The Vendor shall supply the necessary extension cables to wire the vibrations and displacement probes up to the Junction Box.</t>
  </si>
  <si>
    <t>For carbon steel equipments, Blast cleaning shall be to Near-White Blast quality – After blasting the surface will be free of oil, grease, dirt, mill scale, rust, corrosion products, oxides, paint, or other foreign matter. 
Exceptions to this rule include light shadows or streaks caused by rust stain mill scale or oxides: at least 95 % of the surface shall be free of all visible residues; the remainder shall be limited to the slight discolorations noted above.
SA 2.5 provides a visual reference.
A preservation procedure shall be applied as soon as blast cleaning and inspection is completed.</t>
  </si>
  <si>
    <t>All He filling lines shall be connected to a “filling” collector, and all He pumping lines to a “pumping” collector. Collectors shall have a single flanged interface at skid edge</t>
  </si>
  <si>
    <t>Piping and Pressure Vessel: Piping Material</t>
  </si>
  <si>
    <t>Piping and Pressure Vessel: Preservation</t>
  </si>
  <si>
    <t>Motors lower than 400kW (Oil pumps for instance) shall be regreasable in operation and shall allow at leat 8800hrs of operation without addition or replacement of grease</t>
  </si>
  <si>
    <t>Any pulsation and vibration analyses required, to avoid excessive vibration, noise, erosion or failure of piping system, equipment or piping specialty items such as control valves, relief valves, etc. shall be performed by Contractor.
Contractor shall identify any effected systems and develop plans/designs for mitigation and control of acoustic vibration and pulsation.</t>
  </si>
  <si>
    <t>FAT: Factory Acceptance Tests</t>
  </si>
  <si>
    <t>Rev</t>
  </si>
  <si>
    <t>Extra PT on oil pumps (x18), on dual oil filters (x12), water side on (x12), HRS (x6), HRS on water side (x24), Control Valve ( x60)</t>
  </si>
  <si>
    <t>AIR LIQUIDE</t>
  </si>
  <si>
    <t xml:space="preserve">Project Manager :  </t>
  </si>
  <si>
    <t>COMPRESSOR STATION SPECIFICATION
TO 344H-TS-200 (2.0)</t>
  </si>
  <si>
    <t xml:space="preserve">COMPRESSOR STATION SPECIFICATION </t>
  </si>
  <si>
    <t>x</t>
  </si>
  <si>
    <t>Marking will be specified during the project execution.
At least following information shall be clearly visible on the boxes, both in English and delivery country language:
• Total weight of the element;
• Handling instructions with location of specific interfaces or points for transport and lifting;
• Position of storage;
• Gravity point.</t>
  </si>
  <si>
    <t>Shop Tests and inspection: Strength Tests</t>
  </si>
  <si>
    <t>S</t>
  </si>
  <si>
    <t>The Compressor Packages shall be equipped with all required hydraulic circuits required to operate the slide valves.
The vendor, in collaboration with the compressor manufacturer, must take all the precautions to avoid the creation of gas pockets in the slide valve driving piston, resulting from the degassing of Helium in oil, and generating offsets on the slide valve control.</t>
  </si>
  <si>
    <t>Compressors shall be equipped with a slide valve allowing continuous operation between 30% and 100% Capacity and allowing saving energy when the full flow is not required.</t>
  </si>
  <si>
    <t>Tightness: Shaft seal shall be designed for short time sub atmospheric condition (~0,5 bara in operation and Vacuum in static conditions), with no air ingress
--&gt; Compressors will be pulled to vacuum during Conditioning. They shall be tight while OFF (No Oil Flow), and under vacuum.</t>
  </si>
  <si>
    <t xml:space="preserve">A helium fill-in line with manual valve shall be connected to the compressor suction side between the manual shut-off valve and the non-return valve, to refill the compressor circuit after pumping
</t>
  </si>
  <si>
    <t xml:space="preserve">Pumping connections with manual valves shall be installed:
- on the compressor suction between the non-return valve and the filter.
- on the compressor discharge side between the discharge check valve and the isolation valve.
</t>
  </si>
  <si>
    <t>Vendor shall supply:</t>
  </si>
  <si>
    <t>All pressure values shall be given in bar, and as an absolute pressure.</t>
  </si>
  <si>
    <t>Motors rated more than 2000 kW shall befed throw soft starters</t>
  </si>
  <si>
    <t>STD Values</t>
  </si>
  <si>
    <t>10°C-40°C</t>
  </si>
  <si>
    <t>Cooling Water feed Temperature between :</t>
  </si>
  <si>
    <t>10°C</t>
  </si>
  <si>
    <t>5 bar a
4 bar a
10 barg</t>
  </si>
  <si>
    <t>Min Working Pressure:
Max Allowable Pressure Drop:
Min Max Allowable Working Pressure:</t>
  </si>
  <si>
    <t>5 - 8 bar a</t>
  </si>
  <si>
    <t>1ppm
-40°C</t>
  </si>
  <si>
    <t>Instrument Air Oil content is 
Dew Point is</t>
  </si>
  <si>
    <t>The Vendor shall apply Eurocode 8 for design seismic consideration or equivalent</t>
  </si>
  <si>
    <t>Carbon Steel shall be clean with no trace of rust</t>
  </si>
  <si>
    <t>100 ppmw</t>
  </si>
  <si>
    <t>Oil Separators shall be used at the discharge of each compression stage to avoid oil carry over. All Oil Separators shall be equipped with coalescers (or demister) to reduce the oil content down to :</t>
  </si>
  <si>
    <t>The offer must be based on the use of oil-lubricated screw compressors with the capability to run at reduced mass flow by means of internal slide valve and/or frequency inverter.</t>
  </si>
  <si>
    <t>The compressors shall be packaged in order to minimized the site erection, that shall be limited to interconnection piping. Loose components shall be limited and clearly indicated in supplier offer.</t>
  </si>
  <si>
    <t>All components shall be accessible.</t>
  </si>
  <si>
    <t>REFER TO Datasheet</t>
  </si>
  <si>
    <t>COMMENTS</t>
  </si>
  <si>
    <t>5°C to 40°C
90%</t>
  </si>
  <si>
    <t>Building Temperature from
with Humidity</t>
  </si>
  <si>
    <t xml:space="preserve">Package shall be design according to transport limitations
and size entrance limitations </t>
  </si>
  <si>
    <t xml:space="preserve">During the manufacturing phase, a non-conformance control system will be implemented by the supplier allowing tracking and approving the non-conformances. For all non-conformances, a non-conformance report will be addressed to ALAT for approval. The implementation of the action will be done after getting written approval of ALAT. </t>
  </si>
  <si>
    <t>The list of applicable codes and standards for the project is in annex of document M1-04-P01(0) – Inspection and Regulating Rules.
The applicable construction codes for the design, choice of materials, manufacturing, installation, inspections and controls of compressors is specified in datasheet.
Vendor may propose alternative reference codes for ALAT approval before purchase order.</t>
  </si>
  <si>
    <t xml:space="preserve">This management of changes and treatment of non-conformances shall be presented by the supplier in its quality plan and approved by ALAT.
For details regarding deviations and non conformances, refer to the document M1-04-P01(0) - Inspection and regulating rules.
</t>
  </si>
  <si>
    <t>The list and format of required MIP is detailed in document M1-04-P01(0) – Overall Inspections and Regulating Rules.
Prior to Manufacturing, the Vendor shall provide ALAT with a comprehensive List of Manufacturing and Control Operation. The vendor will be responsible for up-dating monthly the schedule associated with the MIP</t>
  </si>
  <si>
    <t>Refer to document M1-04-P01(0)</t>
  </si>
  <si>
    <t xml:space="preserve">f. Organization Procedure Quality requirements : refer </t>
  </si>
  <si>
    <t>M1-04-P01(0)</t>
  </si>
  <si>
    <t>Impositions for the different Quality class levels are defined in the document M1-04-P01(0) - Inspection and regulating rules.</t>
  </si>
  <si>
    <t>The compressor station is composed of at least two compression stages:
- First stage (LP);
- Second stage (HP).</t>
  </si>
  <si>
    <t>Motors total end play shall be specified.
(max 12 mm is expected)</t>
  </si>
  <si>
    <t>The maximum shift of the running center of the rotor from either side of the geometric centre of the rotor's total endplay shall be specified.
(max 2 mm is expected)</t>
  </si>
  <si>
    <t>The motors with a rated power higher than 2000kW shall be fed thru soft starter. Any Soft Starter to be implemented shall be quoted as an option by the Vendor</t>
  </si>
  <si>
    <r>
      <t xml:space="preserve">The MCC and Motor Breaker / Starter are not part of the vendor scope of supply:
- 400V Motors start-up:  DOL.
- 6.6kV &amp; &lt; 2.0 MW Motors start-up:  DOL.
- 6.6kV &amp; </t>
    </r>
    <r>
      <rPr>
        <b/>
        <sz val="12"/>
        <rFont val="Calibri"/>
        <family val="2"/>
      </rPr>
      <t>&gt;</t>
    </r>
    <r>
      <rPr>
        <sz val="12"/>
        <rFont val="Calibri"/>
        <family val="2"/>
      </rPr>
      <t xml:space="preserve"> 2.0 MW Motors start-up:  Soft Starter TBD with ALAT</t>
    </r>
  </si>
  <si>
    <t xml:space="preserve">For each stage of the compressor station:
- If VFD are imposed to achieve the required flowrate: VFD must be included in the Vendor scope of supply.
- If not, a VFD shall be quoted in option. (1 per stage / Price per VFD).
Note: If compressor vendor does not allow the continuous use of the slide valve to save energy, the VFD shall be considered as mandatory and must be included in the vendor scope of supply. </t>
  </si>
  <si>
    <t>The water shall flow inside the tubes. Cooler tubes, tubes sheet and water boxes (all parts in contact with water) shall be in stainless steel. All joints separating water from Helium shall be expanded and fusion welded, the welds being on the water side.</t>
  </si>
  <si>
    <t>The coolers shall be individually isolable by the use of manual valves on the water circuits. The outlet valve must be a manual control valve for manual adjustment of the cooling water flow.</t>
  </si>
  <si>
    <t>Access to the inner surface of the tubes for inspection and cleaning shall be ensured.
The gas cooler shall be designed with adequate equipment in order to drain the condensate of oil vapor.</t>
  </si>
  <si>
    <t>The Helium coolers are expected to be of tube-in-shell type compling with TEMA C Requirements.</t>
  </si>
  <si>
    <t>Helium Filters at the suction of the compressors shall comply with Compressors Vendors requirement and shall be specified on PID.</t>
  </si>
  <si>
    <t>100µm max</t>
  </si>
  <si>
    <t>2 min</t>
  </si>
  <si>
    <t>The Number of Oil Separators per stage of Compression shall be defined by the vendor</t>
  </si>
  <si>
    <t>Oil Separators shall also be used as Oil Sump. The minimum retention time for oil degassing shall be at least</t>
  </si>
  <si>
    <t>Oil pumps and Drivers shall be compliant with ISO EN 10438 Part 3 section 4.5 or equivalent</t>
  </si>
  <si>
    <t>The coolers shall be designed for a max cold-end temperature difference of 5 K</t>
  </si>
  <si>
    <t>The coolers shall be individually isolable by the use of manual valves on the water circuits. The valve at the outlet must be a manual control valve for manual adjustment of the cooling water.</t>
  </si>
  <si>
    <t>Duplex replaceable full flow Filters are required downstream the oil system, just before injection to the compressor skid. Dual Oil Filters shall be equipped with all valves required for on-line switch and maintenance (i.e. Draining, Filling, Purging, etc…)</t>
  </si>
  <si>
    <t>Vendor shall propose Oil referenced in Helium Service with the following characteristics:
- Good Oxidation resistance (Air content in Helium could rise to 1%);
- Vapour pressure &lt; 10-3 mbar</t>
  </si>
  <si>
    <t>Oil filling equipments can either be gathered on dedicated skids or on HP Oil System skids. It shall able to tranfer oil from barrels to compressor with ortotection against air suction.</t>
  </si>
  <si>
    <t>Oil Circuits Pressure rating shall be higher than nominal operating pressure 
In any case, to avoid oil spillage, PSV setting shall be such that Helium PSV to crack before Oil PSV</t>
  </si>
  <si>
    <t>Exception might apply to Pump and Compressors connections: Gasket Types shall be indicated by the Vendor.
If O-Ring is used, it shall be made of VITON®</t>
  </si>
  <si>
    <t>Piping shall allow for drain, vent and conditioning (pumping to vacuum and back-filling) of the circuits.
A purge valve shall be installed on each process line isolable by 2 valves.</t>
  </si>
  <si>
    <t>Vendor shall establish a Piping service classifications in accordance with Project Specification and construction code (Pipe thickness, Material, etc…). Piping service classifications shall be submitted to ALAT for approval</t>
  </si>
  <si>
    <t>As a minimum, the piping listed below shall be in stainless steel 1.4306 (~ 304L) or equivalent:
- Piping Locate downstream the ORS Final Filter,
- Oil injection piping downstream oil filters;
- Purge and Vacuum piping;
- Helium Filling piping;
- Instrument Air piping and tubing (note: plastic tubing accepted)</t>
  </si>
  <si>
    <t>Vendor shall provide its drying and preservation procedure</t>
  </si>
  <si>
    <r>
      <rPr>
        <sz val="12"/>
        <rFont val="Calibri"/>
        <family val="2"/>
      </rPr>
      <t>All relevant parameters required for process diagnostic, process control and packages operation shall be monitored using a smart sensor.</t>
    </r>
    <r>
      <rPr>
        <sz val="12"/>
        <color rgb="FFFF0000"/>
        <rFont val="Calibri"/>
        <family val="2"/>
      </rPr>
      <t xml:space="preserve">
</t>
    </r>
    <r>
      <rPr>
        <sz val="12"/>
        <rFont val="Calibri"/>
        <family val="2"/>
      </rPr>
      <t>As a minimum:
- Alarm level switches in oil separator 
- Oil level in the retention vessels
- Pressure at inlet suction, discharge, after oil separator and after helium cooler.
- Differential pressure or switch across each filter 
- Differential pressure between oil injection and discharge of each screw compressor
- Suction and discharge temperature of compressor 
- Oil injection temperature
- Inlet and outlet temperature of coolers 
- Cooling water temperatures supply
- Slide valve position
- Motor bearing temperature</t>
    </r>
  </si>
  <si>
    <t>Packages shall be designed for automatic Start / Operation / Shut-Down. Consequently, valves shall be automatic where required.</t>
  </si>
  <si>
    <t>The Compressor Stations will be part of a global system using a dedicated Interlock Network
Therefore, a HAZOP analysis will be performed during the project to identify the Process Values which shall be connected to this Interlock Network.
For the offer, it is required to consider 2 process parameters per compressor:
     - Discharge Pressure of the Compressor;
     - Oil Pressure difference of the compressor</t>
  </si>
  <si>
    <t>Safety valve on cooling water circuit shall be compatible with water services (no metal seat / metal plug)
The Contractor shall take ALAT approval for the choice and calculation of the safety devices.
Note: Refer to section 6.9.4 for Safety Valves collecting information.</t>
  </si>
  <si>
    <t xml:space="preserve">The Vendor shall include Bently Nevada® Vibration and Proximity probes on the Motors / Compressors Machines dedicated to the measurement of the following points: 
- Vibration sensor on the compressor case;
- Proximity probes (axial position) on both the male and female rotor;
- Vibration sensors shall be dual vibration sensors at 90 degrees on each motor bearing.
- Additional proximity Probe used as Key Phasor (Speed Measurement) on one of the motor bearings.
</t>
  </si>
  <si>
    <r>
      <t xml:space="preserve">Instrumentation and Equipment: Machine Monitoring System </t>
    </r>
    <r>
      <rPr>
        <b/>
        <sz val="12"/>
        <color rgb="FFFF0000"/>
        <rFont val="Calibri"/>
        <family val="2"/>
      </rPr>
      <t>(Option)</t>
    </r>
  </si>
  <si>
    <t>All instrument mounted on the skids shall be wired by the vendor to junction box at the skid edges</t>
  </si>
  <si>
    <t>&lt;10-3 mbar.l/s</t>
  </si>
  <si>
    <t>Individual Leak to Atmosphere at shaft seals at Nominal Operating Pressure + 1 Bar</t>
  </si>
  <si>
    <t>Leak between circuits in Water Cooler at Maximum Differential Pressure</t>
  </si>
  <si>
    <t>&lt;10-8 mbar.l/s</t>
  </si>
  <si>
    <t>The skid shall be designed for Helium service. As such it shall be designed to be leak tight to prevent contamination of the process gas.
The leak rates are determined at the indicated test pressure with 100% of Helium. Leak rate must be adjusted if different pressure test and/or lower % of helium (20% minimum)</t>
  </si>
  <si>
    <r>
      <rPr>
        <b/>
        <sz val="12"/>
        <rFont val="Calibri"/>
        <family val="2"/>
      </rPr>
      <t>Safety valve</t>
    </r>
    <r>
      <rPr>
        <sz val="12"/>
        <rFont val="Calibri"/>
        <family val="2"/>
      </rPr>
      <t>.
Pressure on side : 90% setting pressure
Kellog method: Pressure other side : Patm
Vacuum method: Pressure other side : Vacuum</t>
    </r>
  </si>
  <si>
    <r>
      <rPr>
        <b/>
        <sz val="12"/>
        <rFont val="Calibri"/>
        <family val="2"/>
      </rPr>
      <t>Valve seat.</t>
    </r>
    <r>
      <rPr>
        <sz val="12"/>
        <rFont val="Calibri"/>
        <family val="2"/>
      </rPr>
      <t xml:space="preserve">
Pressure on side : Pmax= 90% Design Pressure
Kellog method: Pressure other side : Patm
Vacuum method: Pressure other side : Vacuum
Note: Vendor may propose for an alternative to the test of all the job valves, an equivalent generic certification of its standard designed valve based on fugitive emission control standards such as ISO 15848 or TA-Lüft.</t>
    </r>
  </si>
  <si>
    <t>Welds shall not be painted prior to strength test and leak tests completion</t>
  </si>
  <si>
    <t>Skids shall be equipped with all equipment required for thermal and mechanical personnel safety (protection hot parts, coupling guards etc…)
Hot parts concern particularly equipment acquiring occasionally high temperature as well as permanently hot surfaces.
Thermal protection shall be applied, according to regulations, for high temperature equipment.</t>
  </si>
  <si>
    <t>Packages shall be designed to limit vibrations.
Appropriate fasteners or tie downs shall be provided at intervals sufficient to prevent harmful vibration or motion of the pipe.</t>
  </si>
  <si>
    <t>In addition, vendor shall confirm the location of purge / drain (oil, water) to ensure correct drainage by ALAT.</t>
  </si>
  <si>
    <t>Vendor shall design and supply all required devices for anchoring the skids
including anchor bolts.</t>
  </si>
  <si>
    <t>In order to limit the work on site, interfaces dedicated to a common line must be gathered on the skid (ex cooling water supply, cooling water return, safety valves exhausts,…) and routed up to the skid battery limit.</t>
  </si>
  <si>
    <t>3D model software used by vendor shall be confirmed by vendor for validation by ALAT</t>
  </si>
  <si>
    <t>The following tests shall be carried out prior to delivery:
     - Visual inspection
     - PID conformity
     - Pressure Test
     - Leak Test
     - Electrical Diagram Conformity
     - Valve Operation Test
     - Dimensional Inspection (Overall dimensions, Anchoring points position, Piping Interfaces position and alignments, Any other interfaces position)
               o The piping between skids shall not induce stresses on the components;
               o Misalignment greater than 2 mm at the connections shall not be accepted.
     - Inspection of Final Documents</t>
  </si>
  <si>
    <t>Contamination of the process gas with water shall be avoided. 
Therefore, stringent leak criteria apply to the Compressor Oil and to the Helium After cooler.
     - Individual Leak to Atmosphere at flanges:  
&lt;10-4 mbar.l/s at Nominal Operating Pressure + 1 Bar
     - Individual Leak to Atmosphere at Welded joints:  
&lt;10-8 mbar.l/s at Nominal Operating Pressure + 1 Bar
     - Leak between circuits in Water Cooler: 
&lt;10-8 mbar.l/s at Maximum Differential Pressure</t>
  </si>
  <si>
    <t>The Mechanical Acceptance Certificate represents the end of installation and pre-commissioning phase at End-User site</t>
  </si>
  <si>
    <t>During the Operational Acceptance Tests at End User site, the Compressor Stations will undergo numerous tests of function and performances, as described below : 
- Compressor characteristic at minimum six significant points  (12h)
For variable speed compressors the minimum speed, the full load and 4 other significant points have to be tested
- minimum load : 24 h
- full load : 48 h</t>
  </si>
  <si>
    <t>Skids  shall be adequately prepared for handling / transportation. Where required, transportation tools / supports shall be added, or parts shall be removed (example: valves actuators, large PSV...).</t>
  </si>
  <si>
    <t>After approval of final inspection, the Contractor shall pack the equipment before shipping. 
Large skids shall be suitably packed for transportation and temporary outdoor storage. Refer to datasheet for project specific requirement.
3D Shock detectors shall be affixed on each pack to be transported and delivered to end user site.
Following provisions shall be made:
• Specify the maximum allowable accelerations (in X, Y, and Z coordinates) to which the elements can be submitted during transport*;
* Maximum Allowable acceleration to be confirmed by Calculation Note.</t>
  </si>
  <si>
    <t>Contract includes the following Capital spares as an option
     - 1 bare Compressor / type
     - 1 bare Oil Pump / type
In addition,  Vendor shall identify:
     - Commissioning Spare parts.
     - 2 Years Operating Spare parts.
     - Operating Supplies
For each tagged equipment, the Contractor shall provide (as per format to be communicated by ALAT during project execution) detailed information (Model#, Price, Data- Sheet, Drawings, Consumables, Recommended Spare Part List, Manufacturer coordinates, etc..) allowing adequate maintenance and/or replacement.</t>
  </si>
  <si>
    <t>The FAT will take place at the vendor premises after submitting the As-Built Package. 
It is understood that a final version of the As-build Package will be delivered after Factory Acceptance Tests and prior to delivery</t>
  </si>
  <si>
    <t>Refer to VDI</t>
  </si>
  <si>
    <t xml:space="preserve">T0 is considered as the date of the Purchase Order. Documentation listed in The Vendor Document Inddex is the minimum requirements. </t>
  </si>
  <si>
    <t>All Documents shall Include ALAT Project Number and Name</t>
  </si>
  <si>
    <t>The project documentation and the final documentation will be in English language. 
The electronic and source format will be:
    • Microsoft® Office Word 2007 or higher compatible for textual documents;
    • Microsoft® Office Excel 2007 or higher compatible for spread sheet and tables; 
    • Microsoft® Office Power Point 2007 or higher compatible for graphics; 
    • Microsoft® Office Access 2007 or higher compatible for Database; 
    • PDF format V1.7 (including table of contents with hyperlink and bookmarks, etc.) for all document;
    • Solid Works 2012 for 3D models if possible. If not to be discussed.</t>
  </si>
  <si>
    <r>
      <t xml:space="preserve">HAZOP study will aim at identifying potential risk related with operation of the compressor station. An action list will compile risks and actions required to mitigate the risks. Follow-up and resolution of the action will be the vendor responsibility. The HAZOP report and action list are part of deliverable documents.
</t>
    </r>
    <r>
      <rPr>
        <sz val="12"/>
        <color rgb="FFFF00FF"/>
        <rFont val="Calibri"/>
        <family val="2"/>
      </rPr>
      <t xml:space="preserve">In case of a new package, </t>
    </r>
    <r>
      <rPr>
        <sz val="12"/>
        <rFont val="Calibri"/>
        <family val="2"/>
      </rPr>
      <t xml:space="preserve">2 HAZOP studies will be performed: ALAT HAZOP at end-user premises and Vendor HAZOP at vendor premises 
</t>
    </r>
  </si>
  <si>
    <r>
      <rPr>
        <sz val="12"/>
        <color rgb="FFFF00FF"/>
        <rFont val="Calibri"/>
        <family val="2"/>
      </rPr>
      <t xml:space="preserve">In case of a new package </t>
    </r>
    <r>
      <rPr>
        <sz val="12"/>
        <rFont val="Calibri"/>
        <family val="2"/>
      </rPr>
      <t xml:space="preserve">:
Vendor shall foresee 2 times 2 days meeting for 3D model review.
During such review, overall dimensions, access to equipments, valves and instruments will be checked and validated, including maintenance requirements
</t>
    </r>
  </si>
  <si>
    <t>Not Applicable</t>
  </si>
  <si>
    <t>The compressors stations design shall allow a minimum of 1 year of uninterrupted operation or more (see datasheet if longer period required)</t>
  </si>
  <si>
    <t>Forced Lubrication if required, shall be proposed by the vendor for 1 year operation without stopping (Refer to datasheet if longer period required)</t>
  </si>
  <si>
    <t>The following  MTTR / MTBM / MTBF apply to the motors as a whole: 
- MTTR: shall be less than 8 Hours / stop;
- MTBM: shall be higher than 8 000 Hours;
- MTBF: shall be higher than 100 000 Hours</t>
  </si>
  <si>
    <t>The use of Gear Boxes shall be limited.
If Gear Boxes are used it shall be designed for 1 Year of Continuous Operation without maintenance and forced lubrication is required
Refer to Datahseet if longer period required</t>
  </si>
  <si>
    <t>Packages shall be designed for at least 1 Year without stopping.
Refer to Dataheet if longer period required</t>
  </si>
  <si>
    <t>b. Compressor Process Data Sheet</t>
  </si>
  <si>
    <t xml:space="preserve">Vendor shall be in full compliance with the Purchase Order and all listed applicable technical documents. In case of conflicts, the most stringent requirements apply or Vendor shall request clarification in writing from ALAT. 
Refer to purchase order for order of precedence
</t>
  </si>
  <si>
    <t>Supplier shall indicate recommended space allocation and recommended access in the building and around skids for on-site installation and maintenance.</t>
  </si>
  <si>
    <t>Instrument Air Min Pressure is normally 0,5 to 0,8 MPa (seet datasheet)</t>
  </si>
  <si>
    <t>All seals used at detachable joints shall be capable of operating at the rated pressure and temperature and at full vacuum.</t>
  </si>
  <si>
    <t>The materials used for seals, gaskets and “O” rings shall be compatible with the oil used, the mating surface material for helium service.</t>
  </si>
  <si>
    <t>The mating surfaces shall have the required surface finish for the type of seal used and for helium service application. For the “O” ring seals, the “O” ring material shall be made of VITON®</t>
  </si>
  <si>
    <t>Special attention shall be given to the position and the alignment of the flanges. Misalignment greater than 2mm will not be accepted (refer section 8.2)</t>
  </si>
  <si>
    <t>Demountable joints for instrument tubing (max. outer diameter 12 mm) shall be Gyrolok® fittings or equivalent.
Threaded connections shall be minimized due to the leakage ability of gaseous helium.</t>
  </si>
  <si>
    <t>Ref to 6.10.3</t>
  </si>
  <si>
    <t xml:space="preserve">The oil filling facility shall be designed in order to ensure safe, clean and efficient replenishment of the oil inventory by using oil barrels without the need of additional equipment.
Note: Other Oil top up solution could be proposed.
</t>
  </si>
  <si>
    <t>Maximum heat dissipation in the Air from equipment shall be provided by the vendor.</t>
  </si>
  <si>
    <t>Tests of: 
     - Start-Up, Operation and Stop of the compressor based on the Vendor functional analysis.
     - It is to be noted that compressor shall be started and stop independently and different start / stop combination will be tested.</t>
  </si>
  <si>
    <t>The report will be issued every month and will cover the following topics:
     - Work completed for the last period
     - Status of the project, with pictures, updated schedule and up-dated VDI
     - Work schedule for the next period
     - Action Lists: Closed, Pending and New Actions.
     - Deviations Lists: Changes and Non-Conformities lists and status</t>
  </si>
  <si>
    <t>The Operational Acceptance Tests are the tests done on Final End-User site and described in 9.1, concluded when successfully approved by ALAT by Operational Acceptance Certificate</t>
  </si>
  <si>
    <r>
      <rPr>
        <b/>
        <sz val="12"/>
        <rFont val="Calibri"/>
        <family val="2"/>
      </rPr>
      <t xml:space="preserve">For All Valves, the following requirements shall be met:
</t>
    </r>
    <r>
      <rPr>
        <sz val="12"/>
        <rFont val="Calibri"/>
        <family val="2"/>
      </rPr>
      <t xml:space="preserve">- Valves must be flanged or lug when located on process lines.
- Change of actuators without open circuits;
- Visual position indicator;
- Small bypass piping (or equivalent) shall be supplied across all valves in which high differential pressures would pose a problem with a sudden opening of the valve (i.e. an equalization valve).
</t>
    </r>
    <r>
      <rPr>
        <b/>
        <sz val="12"/>
        <rFont val="Calibri"/>
        <family val="2"/>
      </rPr>
      <t>For Motorized Valves :</t>
    </r>
    <r>
      <rPr>
        <sz val="12"/>
        <rFont val="Calibri"/>
        <family val="2"/>
      </rPr>
      <t xml:space="preserve">
- For solenoid valves 24 V DC drive ;
- Spring-loaded actuators to ensure the fail-safe position;
</t>
    </r>
    <r>
      <rPr>
        <b/>
        <sz val="12"/>
        <rFont val="Calibri"/>
        <family val="2"/>
      </rPr>
      <t>For Spindle type Valves</t>
    </r>
    <r>
      <rPr>
        <sz val="12"/>
        <rFont val="Calibri"/>
        <family val="2"/>
      </rPr>
      <t xml:space="preserve">:
- Metal bellow sealing for all helium valves.
</t>
    </r>
    <r>
      <rPr>
        <b/>
        <sz val="12"/>
        <rFont val="Calibri"/>
        <family val="2"/>
      </rPr>
      <t>For ¼ Turn Ball valves</t>
    </r>
    <r>
      <rPr>
        <sz val="12"/>
        <rFont val="Calibri"/>
        <family val="2"/>
      </rPr>
      <t xml:space="preserve">:
- Only up to DN 50.
</t>
    </r>
    <r>
      <rPr>
        <b/>
        <sz val="12"/>
        <rFont val="Calibri"/>
        <family val="2"/>
      </rPr>
      <t>Valves shall be of the following material:</t>
    </r>
    <r>
      <rPr>
        <sz val="12"/>
        <rFont val="Calibri"/>
        <family val="2"/>
      </rPr>
      <t xml:space="preserve">
- Oil free circuits:
Helium and air instrument circuits: Stainless steel (AISI 304, 316 or equivalent);
- Water: Corrosion resistant; 
- Oil and oil-helium circuits: Stainless steel or carbon steel</t>
    </r>
  </si>
</sst>
</file>

<file path=xl/styles.xml><?xml version="1.0" encoding="utf-8"?>
<styleSheet xmlns="http://schemas.openxmlformats.org/spreadsheetml/2006/main">
  <numFmts count="4">
    <numFmt numFmtId="164" formatCode="\ &quot;[R-&quot;\ 0\ &quot;]&quot;"/>
    <numFmt numFmtId="165" formatCode="0\ &quot; NO&quot;"/>
    <numFmt numFmtId="166" formatCode="0\ &quot;Justifications&quot;"/>
    <numFmt numFmtId="167" formatCode="0\ &quot;Comments&quot;"/>
  </numFmts>
  <fonts count="34">
    <font>
      <sz val="11"/>
      <color theme="1"/>
      <name val="Calibri"/>
      <family val="2"/>
      <scheme val="minor"/>
    </font>
    <font>
      <b/>
      <sz val="12"/>
      <name val="Calibri"/>
      <family val="2"/>
    </font>
    <font>
      <sz val="12"/>
      <name val="Calibri"/>
      <family val="2"/>
    </font>
    <font>
      <b/>
      <sz val="11"/>
      <name val="Calibri"/>
      <family val="2"/>
    </font>
    <font>
      <b/>
      <sz val="12"/>
      <color indexed="8"/>
      <name val="Calibri"/>
      <family val="2"/>
    </font>
    <font>
      <sz val="12"/>
      <color indexed="8"/>
      <name val="Calibri"/>
      <family val="2"/>
    </font>
    <font>
      <b/>
      <sz val="12"/>
      <color indexed="10"/>
      <name val="Calibri"/>
      <family val="2"/>
    </font>
    <font>
      <sz val="12"/>
      <color indexed="8"/>
      <name val="Calibri"/>
      <family val="2"/>
    </font>
    <font>
      <b/>
      <sz val="11"/>
      <color indexed="8"/>
      <name val="Calibri"/>
      <family val="2"/>
    </font>
    <font>
      <sz val="12"/>
      <name val="Calibri"/>
      <family val="2"/>
    </font>
    <font>
      <b/>
      <i/>
      <sz val="11"/>
      <name val="Calibri"/>
      <family val="2"/>
    </font>
    <font>
      <b/>
      <i/>
      <sz val="12"/>
      <name val="Calibri"/>
      <family val="2"/>
    </font>
    <font>
      <sz val="12"/>
      <color indexed="8"/>
      <name val="Calibri"/>
      <family val="2"/>
    </font>
    <font>
      <b/>
      <sz val="11"/>
      <color indexed="10"/>
      <name val="Calibri"/>
      <family val="2"/>
    </font>
    <font>
      <sz val="8"/>
      <name val="Calibri"/>
      <family val="2"/>
    </font>
    <font>
      <b/>
      <sz val="12"/>
      <color theme="0"/>
      <name val="Calibri"/>
      <family val="2"/>
    </font>
    <font>
      <b/>
      <sz val="11"/>
      <color theme="0"/>
      <name val="Calibri"/>
      <family val="2"/>
    </font>
    <font>
      <sz val="12"/>
      <color theme="0"/>
      <name val="Calibri"/>
      <family val="2"/>
    </font>
    <font>
      <sz val="10"/>
      <name val="Arial"/>
      <family val="2"/>
    </font>
    <font>
      <b/>
      <sz val="9"/>
      <name val="Arial"/>
      <family val="2"/>
    </font>
    <font>
      <u/>
      <sz val="10"/>
      <color indexed="12"/>
      <name val="Arial"/>
      <family val="2"/>
    </font>
    <font>
      <sz val="8"/>
      <name val="Arial"/>
      <family val="2"/>
    </font>
    <font>
      <b/>
      <sz val="8"/>
      <name val="Arial"/>
      <family val="2"/>
    </font>
    <font>
      <sz val="12"/>
      <color rgb="FFFF0000"/>
      <name val="Calibri"/>
      <family val="2"/>
    </font>
    <font>
      <b/>
      <sz val="12"/>
      <color rgb="FFFF0000"/>
      <name val="Calibri"/>
      <family val="2"/>
    </font>
    <font>
      <strike/>
      <sz val="12"/>
      <name val="Calibri"/>
      <family val="2"/>
    </font>
    <font>
      <strike/>
      <sz val="12"/>
      <color indexed="8"/>
      <name val="Calibri"/>
      <family val="2"/>
    </font>
    <font>
      <sz val="12"/>
      <color theme="3" tint="0.39997558519241921"/>
      <name val="Calibri"/>
      <family val="2"/>
    </font>
    <font>
      <sz val="12"/>
      <color rgb="FFFF0000"/>
      <name val="Calibri"/>
      <family val="2"/>
      <scheme val="minor"/>
    </font>
    <font>
      <sz val="11"/>
      <name val="Calibri"/>
      <family val="2"/>
    </font>
    <font>
      <sz val="11"/>
      <name val="Calibri"/>
      <family val="2"/>
      <scheme val="minor"/>
    </font>
    <font>
      <i/>
      <sz val="10"/>
      <name val="Arial"/>
      <family val="2"/>
    </font>
    <font>
      <sz val="12"/>
      <color rgb="FFFF00FF"/>
      <name val="Calibri"/>
      <family val="2"/>
    </font>
    <font>
      <sz val="10"/>
      <name val="Calibri"/>
      <family val="2"/>
    </font>
  </fonts>
  <fills count="8">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theme="4" tint="-0.499984740745262"/>
        <bgColor indexed="64"/>
      </patternFill>
    </fill>
    <fill>
      <patternFill patternType="solid">
        <fgColor theme="3" tint="0.39997558519241921"/>
        <bgColor indexed="64"/>
      </patternFill>
    </fill>
    <fill>
      <patternFill patternType="solid">
        <fgColor theme="4" tint="0.39997558519241921"/>
        <bgColor indexed="64"/>
      </patternFill>
    </fill>
    <fill>
      <patternFill patternType="solid">
        <fgColor theme="0"/>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style="medium">
        <color indexed="64"/>
      </top>
      <bottom style="medium">
        <color indexed="64"/>
      </bottom>
      <diagonal/>
    </border>
    <border>
      <left style="thick">
        <color indexed="8"/>
      </left>
      <right style="thin">
        <color indexed="64"/>
      </right>
      <top/>
      <bottom style="thin">
        <color indexed="64"/>
      </bottom>
      <diagonal/>
    </border>
    <border>
      <left style="thick">
        <color indexed="8"/>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style="thin">
        <color indexed="64"/>
      </top>
      <bottom style="thin">
        <color indexed="64"/>
      </bottom>
      <diagonal/>
    </border>
    <border>
      <left/>
      <right style="thick">
        <color indexed="8"/>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s>
  <cellStyleXfs count="3">
    <xf numFmtId="0" fontId="0" fillId="0" borderId="0"/>
    <xf numFmtId="0" fontId="18" fillId="0" borderId="0"/>
    <xf numFmtId="0" fontId="20" fillId="0" borderId="0" applyNumberFormat="0" applyFill="0" applyBorder="0" applyAlignment="0" applyProtection="0">
      <alignment vertical="top"/>
      <protection locked="0"/>
    </xf>
  </cellStyleXfs>
  <cellXfs count="205">
    <xf numFmtId="0" fontId="0" fillId="0" borderId="0" xfId="0"/>
    <xf numFmtId="0" fontId="0" fillId="0" borderId="0" xfId="0" applyFont="1"/>
    <xf numFmtId="0" fontId="4" fillId="0" borderId="0" xfId="0" applyFont="1"/>
    <xf numFmtId="0" fontId="7" fillId="0" borderId="0" xfId="0" applyFont="1"/>
    <xf numFmtId="0" fontId="8" fillId="0" borderId="1" xfId="0" applyFont="1" applyBorder="1" applyAlignment="1" applyProtection="1">
      <alignment horizontal="left" vertical="top" wrapText="1"/>
    </xf>
    <xf numFmtId="164" fontId="4" fillId="0" borderId="5" xfId="0" applyNumberFormat="1" applyFont="1" applyBorder="1"/>
    <xf numFmtId="164" fontId="2" fillId="2" borderId="3" xfId="0" applyNumberFormat="1" applyFont="1" applyFill="1" applyBorder="1" applyAlignment="1" applyProtection="1">
      <alignment horizontal="center" vertical="top" wrapText="1"/>
      <protection hidden="1"/>
    </xf>
    <xf numFmtId="164" fontId="7" fillId="0" borderId="0" xfId="0" applyNumberFormat="1" applyFont="1"/>
    <xf numFmtId="0" fontId="4" fillId="0" borderId="1" xfId="0" applyFont="1" applyBorder="1" applyAlignment="1" applyProtection="1">
      <alignment horizontal="left" vertical="top" wrapText="1"/>
    </xf>
    <xf numFmtId="0" fontId="9" fillId="0" borderId="1" xfId="0" applyFont="1" applyBorder="1" applyAlignment="1">
      <alignment horizontal="center" vertical="top" wrapText="1"/>
    </xf>
    <xf numFmtId="0" fontId="10" fillId="0" borderId="9" xfId="0" applyFont="1" applyBorder="1" applyAlignment="1">
      <alignment horizontal="center" vertical="top" wrapText="1"/>
    </xf>
    <xf numFmtId="0" fontId="12" fillId="0" borderId="0" xfId="0" applyFont="1" applyAlignment="1">
      <alignment horizontal="left"/>
    </xf>
    <xf numFmtId="0" fontId="6" fillId="0" borderId="0" xfId="0" applyFont="1"/>
    <xf numFmtId="0" fontId="3" fillId="2" borderId="3" xfId="0" applyFont="1" applyFill="1" applyBorder="1" applyAlignment="1" applyProtection="1">
      <alignment horizontal="center" vertical="top" wrapText="1"/>
      <protection hidden="1"/>
    </xf>
    <xf numFmtId="0" fontId="13" fillId="0" borderId="0" xfId="0" applyFont="1"/>
    <xf numFmtId="166" fontId="1" fillId="2" borderId="3" xfId="0" applyNumberFormat="1" applyFont="1" applyFill="1" applyBorder="1" applyAlignment="1">
      <alignment horizontal="center" vertical="top" wrapText="1"/>
    </xf>
    <xf numFmtId="164" fontId="2" fillId="0" borderId="1" xfId="0" applyNumberFormat="1" applyFont="1" applyBorder="1" applyAlignment="1">
      <alignment horizontal="center" vertical="center" wrapText="1"/>
    </xf>
    <xf numFmtId="0" fontId="8" fillId="0" borderId="11" xfId="0" applyFont="1" applyBorder="1"/>
    <xf numFmtId="0" fontId="16" fillId="5" borderId="1" xfId="0" applyFont="1" applyFill="1" applyBorder="1" applyAlignment="1" applyProtection="1">
      <alignment horizontal="left" vertical="center" wrapText="1"/>
    </xf>
    <xf numFmtId="0" fontId="17" fillId="5" borderId="1" xfId="0" applyFont="1" applyFill="1" applyBorder="1" applyAlignment="1">
      <alignment horizontal="center" vertical="center" wrapText="1"/>
    </xf>
    <xf numFmtId="0" fontId="13" fillId="0" borderId="0" xfId="0" applyFont="1" applyAlignment="1">
      <alignment vertical="center"/>
    </xf>
    <xf numFmtId="0" fontId="0" fillId="0" borderId="0" xfId="0" applyFont="1" applyAlignment="1">
      <alignment vertical="center"/>
    </xf>
    <xf numFmtId="0" fontId="8" fillId="6" borderId="1" xfId="0" applyFont="1" applyFill="1" applyBorder="1" applyAlignment="1" applyProtection="1">
      <alignment horizontal="left" vertical="top" wrapText="1"/>
    </xf>
    <xf numFmtId="0" fontId="8" fillId="6" borderId="1" xfId="0" applyFont="1" applyFill="1" applyBorder="1" applyAlignment="1" applyProtection="1">
      <alignment horizontal="left" vertical="center" wrapText="1"/>
    </xf>
    <xf numFmtId="0" fontId="2" fillId="0" borderId="1" xfId="0" applyFont="1" applyFill="1" applyBorder="1" applyAlignment="1">
      <alignment horizontal="left" vertical="center" wrapText="1"/>
    </xf>
    <xf numFmtId="0" fontId="4" fillId="0" borderId="5" xfId="0" applyFont="1" applyBorder="1" applyAlignment="1">
      <alignment vertical="center"/>
    </xf>
    <xf numFmtId="0" fontId="1" fillId="2" borderId="3" xfId="0" applyFont="1" applyFill="1" applyBorder="1" applyAlignment="1" applyProtection="1">
      <alignment horizontal="left" vertical="center" wrapText="1"/>
      <protection hidden="1"/>
    </xf>
    <xf numFmtId="0" fontId="5" fillId="0" borderId="1" xfId="0" applyFont="1" applyFill="1" applyBorder="1" applyAlignment="1">
      <alignment horizontal="left" vertical="center" wrapText="1"/>
    </xf>
    <xf numFmtId="0" fontId="7" fillId="0" borderId="0" xfId="0" applyFont="1" applyAlignment="1">
      <alignment vertical="center"/>
    </xf>
    <xf numFmtId="164" fontId="4" fillId="0" borderId="5" xfId="0" applyNumberFormat="1" applyFont="1" applyBorder="1" applyAlignment="1">
      <alignment vertical="center"/>
    </xf>
    <xf numFmtId="164" fontId="2" fillId="2" borderId="3" xfId="0" applyNumberFormat="1" applyFont="1" applyFill="1" applyBorder="1" applyAlignment="1" applyProtection="1">
      <alignment horizontal="center" vertical="center" wrapText="1"/>
      <protection hidden="1"/>
    </xf>
    <xf numFmtId="164" fontId="7" fillId="0" borderId="0" xfId="0" applyNumberFormat="1" applyFont="1" applyAlignment="1">
      <alignment vertical="center"/>
    </xf>
    <xf numFmtId="0" fontId="15" fillId="5" borderId="13" xfId="0" applyFont="1" applyFill="1" applyBorder="1" applyAlignment="1">
      <alignment vertical="center" wrapText="1"/>
    </xf>
    <xf numFmtId="0" fontId="4" fillId="0" borderId="14" xfId="0" applyFont="1" applyBorder="1" applyAlignment="1">
      <alignment horizontal="center"/>
    </xf>
    <xf numFmtId="0" fontId="6" fillId="0" borderId="15" xfId="0" applyFont="1" applyBorder="1"/>
    <xf numFmtId="0" fontId="1" fillId="2" borderId="8" xfId="0" applyFont="1" applyFill="1" applyBorder="1" applyAlignment="1" applyProtection="1">
      <alignment horizontal="center" vertical="top" wrapText="1"/>
      <protection hidden="1"/>
    </xf>
    <xf numFmtId="0" fontId="18" fillId="2" borderId="16" xfId="1" applyFill="1" applyBorder="1"/>
    <xf numFmtId="0" fontId="18" fillId="2" borderId="17" xfId="1" applyFill="1" applyBorder="1"/>
    <xf numFmtId="0" fontId="18" fillId="2" borderId="19" xfId="1" applyFill="1" applyBorder="1"/>
    <xf numFmtId="0" fontId="18" fillId="2" borderId="0" xfId="1" applyFill="1"/>
    <xf numFmtId="0" fontId="18" fillId="2" borderId="15" xfId="1" applyFill="1" applyBorder="1"/>
    <xf numFmtId="0" fontId="18" fillId="2" borderId="20" xfId="1" applyFill="1" applyBorder="1"/>
    <xf numFmtId="0" fontId="18" fillId="2" borderId="19" xfId="1" applyFill="1" applyBorder="1" applyAlignment="1">
      <alignment horizontal="center" vertical="center" wrapText="1"/>
    </xf>
    <xf numFmtId="0" fontId="18" fillId="2" borderId="19" xfId="1" applyFill="1" applyBorder="1" applyAlignment="1">
      <alignment horizontal="left" vertical="center"/>
    </xf>
    <xf numFmtId="0" fontId="18" fillId="2" borderId="0" xfId="1" applyFill="1" applyBorder="1"/>
    <xf numFmtId="0" fontId="18" fillId="2" borderId="21" xfId="1" applyFill="1" applyBorder="1" applyAlignment="1">
      <alignment horizontal="center"/>
    </xf>
    <xf numFmtId="0" fontId="18" fillId="2" borderId="21" xfId="1" applyFill="1" applyBorder="1" applyAlignment="1">
      <alignment horizontal="left" vertical="center"/>
    </xf>
    <xf numFmtId="0" fontId="18" fillId="2" borderId="21" xfId="1" applyFill="1" applyBorder="1"/>
    <xf numFmtId="0" fontId="18" fillId="2" borderId="22" xfId="1" applyFill="1" applyBorder="1"/>
    <xf numFmtId="0" fontId="18" fillId="2" borderId="4" xfId="1" applyFill="1" applyBorder="1"/>
    <xf numFmtId="0" fontId="20" fillId="2" borderId="4" xfId="2" applyFont="1" applyFill="1" applyBorder="1" applyAlignment="1" applyProtection="1">
      <alignment horizontal="left" vertical="center"/>
    </xf>
    <xf numFmtId="0" fontId="20" fillId="2" borderId="21" xfId="2" applyFont="1" applyFill="1" applyBorder="1" applyAlignment="1" applyProtection="1">
      <alignment horizontal="left" vertical="center"/>
    </xf>
    <xf numFmtId="0" fontId="20" fillId="2" borderId="22" xfId="2" applyFont="1" applyFill="1" applyBorder="1" applyAlignment="1" applyProtection="1">
      <alignment horizontal="left" vertical="center"/>
    </xf>
    <xf numFmtId="0" fontId="18" fillId="2" borderId="1" xfId="1" applyFont="1" applyFill="1" applyBorder="1" applyAlignment="1">
      <alignment horizontal="center" vertical="center"/>
    </xf>
    <xf numFmtId="14" fontId="18" fillId="2" borderId="1" xfId="1" applyNumberFormat="1" applyFill="1" applyBorder="1" applyAlignment="1">
      <alignment horizontal="center" vertical="center"/>
    </xf>
    <xf numFmtId="0" fontId="18" fillId="2" borderId="1" xfId="1" applyFill="1" applyBorder="1" applyAlignment="1">
      <alignment horizontal="center" vertical="center"/>
    </xf>
    <xf numFmtId="0" fontId="25" fillId="0" borderId="1" xfId="0" applyFont="1" applyFill="1" applyBorder="1" applyAlignment="1">
      <alignment horizontal="left" vertical="center" wrapText="1"/>
    </xf>
    <xf numFmtId="0" fontId="26" fillId="0" borderId="1" xfId="0" applyFont="1" applyFill="1" applyBorder="1" applyAlignment="1">
      <alignment horizontal="left" vertical="center" wrapText="1"/>
    </xf>
    <xf numFmtId="0" fontId="23" fillId="0" borderId="1" xfId="0" applyFont="1" applyFill="1" applyBorder="1" applyAlignment="1">
      <alignment horizontal="left" vertical="center" wrapText="1"/>
    </xf>
    <xf numFmtId="0" fontId="4" fillId="3" borderId="7" xfId="0" applyFont="1" applyFill="1" applyBorder="1" applyAlignment="1">
      <alignment horizontal="center" vertical="center"/>
    </xf>
    <xf numFmtId="0" fontId="2" fillId="0" borderId="6" xfId="0" applyFont="1" applyBorder="1" applyAlignment="1">
      <alignment horizontal="center" vertical="center" wrapText="1"/>
    </xf>
    <xf numFmtId="0" fontId="23" fillId="0" borderId="6" xfId="0" applyFont="1" applyBorder="1" applyAlignment="1">
      <alignment horizontal="left" vertical="center" wrapText="1"/>
    </xf>
    <xf numFmtId="0" fontId="2" fillId="0" borderId="6" xfId="0" applyFont="1" applyBorder="1" applyAlignment="1">
      <alignment horizontal="left" vertical="center" wrapText="1"/>
    </xf>
    <xf numFmtId="0" fontId="2" fillId="0" borderId="6" xfId="0" quotePrefix="1" applyFont="1" applyBorder="1" applyAlignment="1">
      <alignment horizontal="left" vertical="center" wrapText="1"/>
    </xf>
    <xf numFmtId="0" fontId="7" fillId="0" borderId="0" xfId="0" applyFont="1" applyAlignment="1">
      <alignment horizontal="justify" vertical="center"/>
    </xf>
    <xf numFmtId="0" fontId="18" fillId="2" borderId="1" xfId="1" applyFont="1" applyFill="1" applyBorder="1" applyAlignment="1">
      <alignment horizontal="center" vertical="center"/>
    </xf>
    <xf numFmtId="0" fontId="15" fillId="5" borderId="12" xfId="0" applyFont="1" applyFill="1" applyBorder="1" applyAlignment="1">
      <alignment horizontal="left" vertical="center" wrapText="1"/>
    </xf>
    <xf numFmtId="164" fontId="4" fillId="0" borderId="14" xfId="0" applyNumberFormat="1" applyFont="1" applyBorder="1"/>
    <xf numFmtId="164" fontId="2" fillId="0" borderId="2" xfId="0" applyNumberFormat="1" applyFont="1" applyBorder="1" applyAlignment="1">
      <alignment horizontal="center" vertical="center" wrapText="1"/>
    </xf>
    <xf numFmtId="0" fontId="23" fillId="0" borderId="1" xfId="0" applyFont="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9" fillId="0" borderId="1" xfId="0" applyFont="1" applyBorder="1" applyAlignment="1">
      <alignment horizontal="center" vertical="center" wrapText="1"/>
    </xf>
    <xf numFmtId="0" fontId="2" fillId="6" borderId="1" xfId="0" applyFont="1" applyFill="1" applyBorder="1" applyAlignment="1">
      <alignment horizontal="center" vertical="center" wrapText="1"/>
    </xf>
    <xf numFmtId="0" fontId="10" fillId="0" borderId="9" xfId="0" applyFont="1" applyBorder="1" applyAlignment="1">
      <alignment horizontal="center" vertical="center" wrapText="1"/>
    </xf>
    <xf numFmtId="0" fontId="11" fillId="0" borderId="9" xfId="0" applyFont="1" applyBorder="1" applyAlignment="1">
      <alignment horizontal="center" vertical="center" wrapText="1"/>
    </xf>
    <xf numFmtId="0" fontId="27" fillId="0" borderId="1" xfId="0" applyFont="1" applyBorder="1" applyAlignment="1">
      <alignment horizontal="center" vertical="center" wrapText="1"/>
    </xf>
    <xf numFmtId="0" fontId="3" fillId="0" borderId="9" xfId="0" applyFont="1" applyBorder="1" applyAlignment="1">
      <alignment horizontal="center" vertical="center" wrapText="1"/>
    </xf>
    <xf numFmtId="0" fontId="10" fillId="0" borderId="9"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 fillId="0" borderId="9" xfId="0" applyFont="1" applyBorder="1" applyAlignment="1">
      <alignment horizontal="center" vertical="center" wrapText="1"/>
    </xf>
    <xf numFmtId="0" fontId="1" fillId="0" borderId="9" xfId="0" applyFont="1" applyFill="1" applyBorder="1" applyAlignment="1">
      <alignment horizontal="center" vertical="center" wrapText="1"/>
    </xf>
    <xf numFmtId="0" fontId="11" fillId="0" borderId="9" xfId="0" applyFont="1" applyFill="1" applyBorder="1" applyAlignment="1">
      <alignment horizontal="center" vertical="center" wrapText="1"/>
    </xf>
    <xf numFmtId="0" fontId="2" fillId="0" borderId="1" xfId="0" applyFont="1" applyBorder="1" applyAlignment="1" applyProtection="1">
      <alignment horizontal="center" vertical="center" wrapText="1"/>
      <protection locked="0"/>
    </xf>
    <xf numFmtId="165" fontId="6" fillId="2" borderId="10" xfId="0" applyNumberFormat="1" applyFont="1" applyFill="1" applyBorder="1" applyAlignment="1">
      <alignment horizontal="center"/>
    </xf>
    <xf numFmtId="0" fontId="16" fillId="5" borderId="9" xfId="0" applyFont="1" applyFill="1" applyBorder="1" applyAlignment="1">
      <alignment horizontal="center" vertical="center" wrapText="1"/>
    </xf>
    <xf numFmtId="0" fontId="3" fillId="6" borderId="9" xfId="0" applyFont="1" applyFill="1" applyBorder="1" applyAlignment="1">
      <alignment horizontal="center" vertical="center" wrapText="1"/>
    </xf>
    <xf numFmtId="0" fontId="3" fillId="0" borderId="9" xfId="0" applyFont="1" applyFill="1" applyBorder="1" applyAlignment="1">
      <alignment horizontal="center" vertical="center" wrapText="1"/>
    </xf>
    <xf numFmtId="0" fontId="1" fillId="0" borderId="0" xfId="0" applyFont="1" applyFill="1"/>
    <xf numFmtId="0" fontId="8" fillId="0" borderId="1" xfId="0" applyFont="1" applyBorder="1" applyAlignment="1" applyProtection="1">
      <alignment horizontal="left" vertical="center" wrapText="1"/>
    </xf>
    <xf numFmtId="0" fontId="29" fillId="0" borderId="9" xfId="0" applyFont="1" applyBorder="1" applyAlignment="1">
      <alignment horizontal="center" vertical="center" wrapText="1"/>
    </xf>
    <xf numFmtId="0" fontId="2" fillId="0" borderId="1" xfId="0" applyFont="1" applyBorder="1" applyAlignment="1">
      <alignment horizontal="left" vertical="center" wrapText="1"/>
    </xf>
    <xf numFmtId="0" fontId="23" fillId="0" borderId="1" xfId="0" applyFont="1" applyBorder="1" applyAlignment="1">
      <alignment horizontal="left" vertical="center" wrapText="1"/>
    </xf>
    <xf numFmtId="164" fontId="2" fillId="0" borderId="18" xfId="0" applyNumberFormat="1" applyFont="1" applyBorder="1" applyAlignment="1">
      <alignment horizontal="center" vertical="center" wrapText="1"/>
    </xf>
    <xf numFmtId="0" fontId="0" fillId="0" borderId="0" xfId="0" applyAlignment="1">
      <alignment vertical="center"/>
    </xf>
    <xf numFmtId="0" fontId="4" fillId="0" borderId="1" xfId="0" applyFont="1" applyBorder="1" applyAlignment="1" applyProtection="1">
      <alignment horizontal="left" vertical="center" wrapText="1"/>
    </xf>
    <xf numFmtId="0" fontId="5" fillId="0" borderId="0" xfId="0" applyFont="1" applyAlignment="1">
      <alignment vertical="center"/>
    </xf>
    <xf numFmtId="0" fontId="20" fillId="2" borderId="0" xfId="2" applyFont="1" applyFill="1" applyBorder="1" applyAlignment="1" applyProtection="1">
      <alignment horizontal="left" vertical="center"/>
    </xf>
    <xf numFmtId="0" fontId="20" fillId="2" borderId="20" xfId="2" applyFont="1" applyFill="1" applyBorder="1" applyAlignment="1" applyProtection="1">
      <alignment horizontal="left" vertical="center"/>
    </xf>
    <xf numFmtId="0" fontId="23" fillId="0" borderId="1" xfId="0" applyFont="1" applyFill="1" applyBorder="1" applyAlignment="1">
      <alignment vertical="center" wrapText="1"/>
    </xf>
    <xf numFmtId="0" fontId="31" fillId="2" borderId="19" xfId="1" applyFont="1" applyFill="1" applyBorder="1" applyAlignment="1">
      <alignment vertical="center" wrapText="1"/>
    </xf>
    <xf numFmtId="0" fontId="31" fillId="2" borderId="0" xfId="1" applyFont="1" applyFill="1" applyBorder="1" applyAlignment="1">
      <alignment vertical="center" wrapText="1"/>
    </xf>
    <xf numFmtId="0" fontId="20" fillId="2" borderId="15" xfId="2" applyFill="1" applyBorder="1" applyAlignment="1" applyProtection="1">
      <alignment horizontal="left" vertical="center"/>
    </xf>
    <xf numFmtId="0" fontId="18" fillId="2" borderId="4" xfId="1" applyFill="1" applyBorder="1" applyAlignment="1">
      <alignment horizontal="left"/>
    </xf>
    <xf numFmtId="0" fontId="18" fillId="2" borderId="21" xfId="1" applyFill="1" applyBorder="1" applyAlignment="1">
      <alignment horizontal="left"/>
    </xf>
    <xf numFmtId="0" fontId="18" fillId="2" borderId="22" xfId="1" applyFill="1" applyBorder="1" applyAlignment="1">
      <alignment horizontal="left"/>
    </xf>
    <xf numFmtId="0" fontId="18" fillId="2" borderId="0" xfId="1" applyFill="1" applyBorder="1" applyAlignment="1">
      <alignment horizontal="left"/>
    </xf>
    <xf numFmtId="0" fontId="18" fillId="2" borderId="16" xfId="1" applyFill="1" applyBorder="1" applyAlignment="1">
      <alignment horizontal="left"/>
    </xf>
    <xf numFmtId="0" fontId="18" fillId="2" borderId="19" xfId="1" applyFill="1" applyBorder="1" applyAlignment="1">
      <alignment horizontal="left"/>
    </xf>
    <xf numFmtId="0" fontId="18" fillId="2" borderId="17" xfId="1" applyFill="1" applyBorder="1" applyAlignment="1">
      <alignment horizontal="left"/>
    </xf>
    <xf numFmtId="0" fontId="0" fillId="0" borderId="0" xfId="0" applyAlignment="1">
      <alignment horizontal="center" vertical="center"/>
    </xf>
    <xf numFmtId="0" fontId="4" fillId="0" borderId="0" xfId="0" applyFont="1" applyAlignment="1">
      <alignment horizontal="center" vertical="center"/>
    </xf>
    <xf numFmtId="0" fontId="0" fillId="0" borderId="0" xfId="0" applyFont="1" applyAlignment="1">
      <alignment horizontal="center" vertical="center"/>
    </xf>
    <xf numFmtId="0" fontId="7" fillId="0" borderId="0" xfId="0" applyFont="1" applyAlignment="1">
      <alignment horizontal="center" vertical="center"/>
    </xf>
    <xf numFmtId="0" fontId="5" fillId="0" borderId="0" xfId="0" applyFont="1" applyAlignment="1">
      <alignment horizontal="center" vertical="center"/>
    </xf>
    <xf numFmtId="0" fontId="8" fillId="0" borderId="3" xfId="0" applyFont="1" applyBorder="1" applyAlignment="1" applyProtection="1">
      <alignment horizontal="left" vertical="center" wrapText="1"/>
    </xf>
    <xf numFmtId="0" fontId="2" fillId="0" borderId="3" xfId="0" applyFont="1" applyFill="1" applyBorder="1" applyAlignment="1">
      <alignment horizontal="left" vertical="center" wrapText="1"/>
    </xf>
    <xf numFmtId="164" fontId="2" fillId="0" borderId="3" xfId="0" applyNumberFormat="1" applyFont="1" applyBorder="1" applyAlignment="1">
      <alignment horizontal="center" vertical="center" wrapText="1"/>
    </xf>
    <xf numFmtId="0" fontId="29" fillId="0" borderId="8" xfId="0" applyFont="1" applyBorder="1" applyAlignment="1">
      <alignment horizontal="center" vertical="center" wrapText="1"/>
    </xf>
    <xf numFmtId="0" fontId="2" fillId="0" borderId="3" xfId="0" applyFont="1" applyBorder="1" applyAlignment="1">
      <alignment horizontal="center" vertical="center" wrapText="1"/>
    </xf>
    <xf numFmtId="0" fontId="16" fillId="4" borderId="2" xfId="0" applyFont="1" applyFill="1" applyBorder="1" applyAlignment="1" applyProtection="1">
      <alignment horizontal="left" vertical="center" wrapText="1"/>
    </xf>
    <xf numFmtId="0" fontId="15" fillId="4" borderId="12" xfId="0" applyFont="1" applyFill="1" applyBorder="1" applyAlignment="1">
      <alignment horizontal="left" vertical="center" wrapText="1"/>
    </xf>
    <xf numFmtId="164" fontId="17" fillId="4" borderId="12" xfId="0" applyNumberFormat="1" applyFont="1" applyFill="1" applyBorder="1" applyAlignment="1">
      <alignment horizontal="center" vertical="center" wrapText="1"/>
    </xf>
    <xf numFmtId="0" fontId="17" fillId="4" borderId="12" xfId="0" applyFont="1" applyFill="1" applyBorder="1" applyAlignment="1">
      <alignment horizontal="center" vertical="center" wrapText="1"/>
    </xf>
    <xf numFmtId="0" fontId="16" fillId="4" borderId="12" xfId="0" applyFont="1" applyFill="1" applyBorder="1" applyAlignment="1">
      <alignment horizontal="center" vertical="center" wrapText="1"/>
    </xf>
    <xf numFmtId="0" fontId="17" fillId="4" borderId="18" xfId="0" applyFont="1" applyFill="1" applyBorder="1" applyAlignment="1">
      <alignment horizontal="center" vertical="center" wrapText="1"/>
    </xf>
    <xf numFmtId="0" fontId="2" fillId="0" borderId="1" xfId="0" applyFont="1" applyFill="1" applyBorder="1" applyAlignment="1">
      <alignment horizontal="left" vertical="top" wrapText="1"/>
    </xf>
    <xf numFmtId="0" fontId="32" fillId="0" borderId="6" xfId="0" applyFont="1" applyBorder="1" applyAlignment="1">
      <alignment horizontal="left" vertical="center" wrapText="1"/>
    </xf>
    <xf numFmtId="0" fontId="32" fillId="0" borderId="6" xfId="0" applyFont="1" applyBorder="1" applyAlignment="1">
      <alignment vertical="center" wrapText="1"/>
    </xf>
    <xf numFmtId="0" fontId="32" fillId="0" borderId="3" xfId="0" applyFont="1" applyFill="1" applyBorder="1" applyAlignment="1">
      <alignment horizontal="left" vertical="center" wrapText="1"/>
    </xf>
    <xf numFmtId="0" fontId="32" fillId="0" borderId="1" xfId="0" applyFont="1" applyFill="1" applyBorder="1" applyAlignment="1">
      <alignment horizontal="left" vertical="center" wrapText="1"/>
    </xf>
    <xf numFmtId="17" fontId="2" fillId="0" borderId="1" xfId="0" applyNumberFormat="1" applyFont="1" applyFill="1" applyBorder="1" applyAlignment="1">
      <alignment horizontal="left" vertical="center" wrapText="1"/>
    </xf>
    <xf numFmtId="0" fontId="23" fillId="0" borderId="18" xfId="0" applyFont="1" applyBorder="1" applyAlignment="1">
      <alignment horizontal="left" vertical="center" wrapText="1"/>
    </xf>
    <xf numFmtId="0" fontId="5" fillId="0" borderId="18" xfId="0" applyFont="1" applyFill="1" applyBorder="1" applyAlignment="1">
      <alignment horizontal="left" vertical="center" wrapText="1"/>
    </xf>
    <xf numFmtId="167" fontId="1" fillId="2" borderId="3" xfId="0" applyNumberFormat="1" applyFont="1" applyFill="1" applyBorder="1" applyAlignment="1">
      <alignment horizontal="center" vertical="center" wrapText="1"/>
    </xf>
    <xf numFmtId="0" fontId="2" fillId="0" borderId="18" xfId="0" applyFont="1" applyFill="1" applyBorder="1" applyAlignment="1">
      <alignment horizontal="left" vertical="center" wrapText="1"/>
    </xf>
    <xf numFmtId="0" fontId="25" fillId="0" borderId="18" xfId="0" applyFont="1" applyFill="1" applyBorder="1" applyAlignment="1">
      <alignment horizontal="left" vertical="center" wrapText="1"/>
    </xf>
    <xf numFmtId="0" fontId="2" fillId="0" borderId="2" xfId="0" applyFont="1" applyBorder="1" applyAlignment="1">
      <alignment horizontal="left" vertical="center" wrapText="1"/>
    </xf>
    <xf numFmtId="0" fontId="3" fillId="6" borderId="1" xfId="0" applyFont="1" applyFill="1" applyBorder="1" applyAlignment="1" applyProtection="1">
      <alignment horizontal="left" vertical="center" wrapText="1"/>
    </xf>
    <xf numFmtId="0" fontId="26" fillId="0" borderId="18" xfId="0" applyFont="1" applyFill="1" applyBorder="1" applyAlignment="1">
      <alignment horizontal="left" vertical="center" wrapText="1"/>
    </xf>
    <xf numFmtId="0" fontId="18" fillId="2" borderId="15" xfId="1" applyFont="1" applyFill="1" applyBorder="1" applyAlignment="1">
      <alignment horizontal="left" vertical="center" wrapText="1"/>
    </xf>
    <xf numFmtId="0" fontId="18" fillId="2" borderId="0" xfId="1" applyFont="1" applyFill="1" applyBorder="1" applyAlignment="1">
      <alignment horizontal="left" vertical="center" wrapText="1"/>
    </xf>
    <xf numFmtId="0" fontId="18" fillId="2" borderId="20" xfId="1" applyFont="1" applyFill="1" applyBorder="1" applyAlignment="1">
      <alignment horizontal="left" vertical="center" wrapText="1"/>
    </xf>
    <xf numFmtId="0" fontId="20" fillId="2" borderId="15" xfId="2" applyFont="1" applyFill="1" applyBorder="1" applyAlignment="1" applyProtection="1">
      <alignment horizontal="left" vertical="center"/>
    </xf>
    <xf numFmtId="0" fontId="20" fillId="2" borderId="0" xfId="2" applyFont="1" applyFill="1" applyBorder="1" applyAlignment="1" applyProtection="1">
      <alignment horizontal="left" vertical="center"/>
    </xf>
    <xf numFmtId="0" fontId="20" fillId="2" borderId="20" xfId="2" applyFont="1" applyFill="1" applyBorder="1" applyAlignment="1" applyProtection="1">
      <alignment horizontal="left" vertical="center"/>
    </xf>
    <xf numFmtId="0" fontId="19" fillId="0" borderId="15" xfId="1" applyFont="1" applyBorder="1" applyAlignment="1">
      <alignment horizontal="left" vertical="center" wrapText="1"/>
    </xf>
    <xf numFmtId="0" fontId="19" fillId="0" borderId="0" xfId="1" applyFont="1" applyBorder="1" applyAlignment="1">
      <alignment horizontal="left" vertical="center" wrapText="1"/>
    </xf>
    <xf numFmtId="0" fontId="19" fillId="0" borderId="20" xfId="1" applyFont="1" applyBorder="1" applyAlignment="1">
      <alignment horizontal="left" vertical="center" wrapText="1"/>
    </xf>
    <xf numFmtId="0" fontId="18" fillId="2" borderId="2" xfId="1" applyFill="1" applyBorder="1" applyAlignment="1">
      <alignment horizontal="center"/>
    </xf>
    <xf numFmtId="0" fontId="18" fillId="2" borderId="12" xfId="1" applyFill="1" applyBorder="1" applyAlignment="1">
      <alignment horizontal="center"/>
    </xf>
    <xf numFmtId="0" fontId="18" fillId="2" borderId="18" xfId="1" applyFill="1" applyBorder="1" applyAlignment="1">
      <alignment horizontal="center"/>
    </xf>
    <xf numFmtId="0" fontId="18" fillId="2" borderId="18" xfId="1" applyFont="1" applyFill="1" applyBorder="1" applyAlignment="1">
      <alignment horizontal="center" vertical="center" wrapText="1"/>
    </xf>
    <xf numFmtId="0" fontId="18" fillId="2" borderId="1" xfId="1" applyFont="1" applyFill="1" applyBorder="1" applyAlignment="1">
      <alignment horizontal="center" vertical="center"/>
    </xf>
    <xf numFmtId="0" fontId="22" fillId="2" borderId="2" xfId="1" applyFont="1" applyFill="1" applyBorder="1" applyAlignment="1">
      <alignment horizontal="center" vertical="center" wrapText="1"/>
    </xf>
    <xf numFmtId="0" fontId="22" fillId="2" borderId="12" xfId="1" applyFont="1" applyFill="1" applyBorder="1" applyAlignment="1">
      <alignment horizontal="center" vertical="center"/>
    </xf>
    <xf numFmtId="0" fontId="22" fillId="2" borderId="18" xfId="1" applyFont="1" applyFill="1" applyBorder="1" applyAlignment="1">
      <alignment horizontal="center" vertical="center"/>
    </xf>
    <xf numFmtId="0" fontId="20" fillId="2" borderId="15" xfId="2" applyFill="1" applyBorder="1" applyAlignment="1" applyProtection="1">
      <alignment horizontal="left" vertical="center"/>
    </xf>
    <xf numFmtId="0" fontId="20" fillId="2" borderId="0" xfId="2" applyFill="1" applyBorder="1" applyAlignment="1" applyProtection="1">
      <alignment horizontal="left" vertical="center"/>
    </xf>
    <xf numFmtId="0" fontId="20" fillId="2" borderId="20" xfId="2" applyFill="1" applyBorder="1" applyAlignment="1" applyProtection="1">
      <alignment horizontal="left" vertical="center"/>
    </xf>
    <xf numFmtId="0" fontId="18" fillId="2" borderId="2" xfId="1" applyFont="1" applyFill="1" applyBorder="1" applyAlignment="1">
      <alignment horizontal="center" vertical="center"/>
    </xf>
    <xf numFmtId="0" fontId="18" fillId="2" borderId="18" xfId="1" applyFill="1" applyBorder="1" applyAlignment="1">
      <alignment horizontal="center" vertical="center"/>
    </xf>
    <xf numFmtId="0" fontId="21" fillId="2" borderId="2" xfId="1" applyFont="1" applyFill="1" applyBorder="1" applyAlignment="1">
      <alignment horizontal="center" vertical="center"/>
    </xf>
    <xf numFmtId="0" fontId="21" fillId="2" borderId="12" xfId="1" applyFont="1" applyFill="1" applyBorder="1" applyAlignment="1">
      <alignment horizontal="center" vertical="center"/>
    </xf>
    <xf numFmtId="0" fontId="21" fillId="2" borderId="18" xfId="1" applyFont="1" applyFill="1" applyBorder="1" applyAlignment="1">
      <alignment horizontal="center" vertical="center"/>
    </xf>
    <xf numFmtId="0" fontId="21" fillId="2" borderId="2" xfId="1" applyFont="1" applyFill="1" applyBorder="1" applyAlignment="1">
      <alignment horizontal="center" vertical="center" wrapText="1"/>
    </xf>
    <xf numFmtId="0" fontId="21" fillId="2" borderId="12" xfId="1" applyFont="1" applyFill="1" applyBorder="1" applyAlignment="1">
      <alignment horizontal="center" vertical="center" wrapText="1"/>
    </xf>
    <xf numFmtId="0" fontId="21" fillId="2" borderId="18" xfId="1" applyFont="1" applyFill="1" applyBorder="1" applyAlignment="1">
      <alignment horizontal="center" vertical="center" wrapText="1"/>
    </xf>
    <xf numFmtId="0" fontId="18" fillId="2" borderId="2" xfId="1" applyFill="1" applyBorder="1" applyAlignment="1">
      <alignment horizontal="center" vertical="center"/>
    </xf>
    <xf numFmtId="0" fontId="18" fillId="2" borderId="12" xfId="1" applyFill="1" applyBorder="1" applyAlignment="1">
      <alignment horizontal="center" vertical="center"/>
    </xf>
    <xf numFmtId="0" fontId="15" fillId="5" borderId="2" xfId="0" applyFont="1" applyFill="1" applyBorder="1" applyAlignment="1">
      <alignment horizontal="left" vertical="center" wrapText="1"/>
    </xf>
    <xf numFmtId="0" fontId="15" fillId="5" borderId="12" xfId="0" applyFont="1" applyFill="1" applyBorder="1" applyAlignment="1">
      <alignment horizontal="left" vertical="center" wrapText="1"/>
    </xf>
    <xf numFmtId="0" fontId="15" fillId="5" borderId="13" xfId="0" applyFont="1" applyFill="1" applyBorder="1" applyAlignment="1">
      <alignment horizontal="left" vertical="center" wrapText="1"/>
    </xf>
    <xf numFmtId="0" fontId="1" fillId="6" borderId="2" xfId="0" applyFont="1" applyFill="1" applyBorder="1" applyAlignment="1">
      <alignment horizontal="left" vertical="center" wrapText="1"/>
    </xf>
    <xf numFmtId="0" fontId="1" fillId="6" borderId="12" xfId="0" applyFont="1" applyFill="1" applyBorder="1" applyAlignment="1">
      <alignment horizontal="left" vertical="center" wrapText="1"/>
    </xf>
    <xf numFmtId="0" fontId="1" fillId="6" borderId="13" xfId="0" applyFont="1" applyFill="1" applyBorder="1" applyAlignment="1">
      <alignment horizontal="left" vertical="center" wrapText="1"/>
    </xf>
    <xf numFmtId="0" fontId="5" fillId="7" borderId="1" xfId="0" applyFont="1" applyFill="1" applyBorder="1" applyAlignment="1">
      <alignment horizontal="left" vertical="center" wrapText="1"/>
    </xf>
    <xf numFmtId="0" fontId="0" fillId="7" borderId="0" xfId="0" applyFont="1" applyFill="1" applyAlignment="1">
      <alignment horizontal="center" vertical="center"/>
    </xf>
    <xf numFmtId="0" fontId="8" fillId="7" borderId="1" xfId="0" applyFont="1" applyFill="1" applyBorder="1" applyAlignment="1" applyProtection="1">
      <alignment horizontal="left" vertical="top" wrapText="1"/>
    </xf>
    <xf numFmtId="0" fontId="2" fillId="7" borderId="1" xfId="0" applyFont="1" applyFill="1" applyBorder="1" applyAlignment="1">
      <alignment horizontal="left" vertical="center" wrapText="1"/>
    </xf>
    <xf numFmtId="164" fontId="2" fillId="7" borderId="1" xfId="0" applyNumberFormat="1" applyFont="1" applyFill="1" applyBorder="1" applyAlignment="1">
      <alignment horizontal="center" vertical="center" wrapText="1"/>
    </xf>
    <xf numFmtId="0" fontId="3" fillId="7" borderId="9" xfId="0" applyFont="1" applyFill="1" applyBorder="1" applyAlignment="1">
      <alignment horizontal="center" vertical="center" wrapText="1"/>
    </xf>
    <xf numFmtId="0" fontId="27" fillId="7" borderId="1" xfId="0" applyFont="1" applyFill="1" applyBorder="1" applyAlignment="1">
      <alignment horizontal="center" vertical="center" wrapText="1"/>
    </xf>
    <xf numFmtId="0" fontId="13" fillId="7" borderId="0" xfId="0" applyFont="1" applyFill="1"/>
    <xf numFmtId="0" fontId="0" fillId="7" borderId="0" xfId="0" applyFont="1" applyFill="1"/>
    <xf numFmtId="164" fontId="2" fillId="7" borderId="2" xfId="0" applyNumberFormat="1" applyFont="1" applyFill="1" applyBorder="1" applyAlignment="1">
      <alignment horizontal="center" vertical="center" wrapText="1"/>
    </xf>
    <xf numFmtId="0" fontId="2" fillId="7" borderId="6" xfId="0" applyFont="1" applyFill="1" applyBorder="1" applyAlignment="1">
      <alignment horizontal="center" vertical="center" wrapText="1"/>
    </xf>
    <xf numFmtId="0" fontId="9" fillId="7" borderId="1" xfId="0" applyFont="1" applyFill="1" applyBorder="1" applyAlignment="1">
      <alignment horizontal="center" vertical="center" wrapText="1"/>
    </xf>
    <xf numFmtId="0" fontId="8" fillId="7" borderId="1" xfId="0" applyFont="1" applyFill="1" applyBorder="1" applyAlignment="1" applyProtection="1">
      <alignment horizontal="left" vertical="center" wrapText="1"/>
    </xf>
    <xf numFmtId="0" fontId="29" fillId="7" borderId="9" xfId="0" applyFont="1" applyFill="1" applyBorder="1" applyAlignment="1">
      <alignment horizontal="center" vertical="center" wrapText="1"/>
    </xf>
    <xf numFmtId="0" fontId="2" fillId="7" borderId="1" xfId="0" applyFont="1" applyFill="1" applyBorder="1" applyAlignment="1">
      <alignment horizontal="center" vertical="center" wrapText="1"/>
    </xf>
    <xf numFmtId="0" fontId="13" fillId="7" borderId="0" xfId="0" applyFont="1" applyFill="1" applyAlignment="1">
      <alignment vertical="center"/>
    </xf>
    <xf numFmtId="0" fontId="0" fillId="7" borderId="0" xfId="0" applyFont="1" applyFill="1" applyAlignment="1">
      <alignment vertical="center"/>
    </xf>
    <xf numFmtId="0" fontId="2" fillId="7" borderId="6" xfId="0" applyFont="1" applyFill="1" applyBorder="1" applyAlignment="1">
      <alignment horizontal="left" vertical="center" wrapText="1"/>
    </xf>
    <xf numFmtId="0" fontId="10" fillId="7" borderId="9" xfId="0" applyFont="1" applyFill="1" applyBorder="1" applyAlignment="1">
      <alignment horizontal="center" vertical="center" wrapText="1"/>
    </xf>
    <xf numFmtId="0" fontId="28" fillId="7" borderId="1" xfId="0" applyFont="1" applyFill="1" applyBorder="1" applyAlignment="1">
      <alignment horizontal="center" vertical="center" wrapText="1"/>
    </xf>
    <xf numFmtId="0" fontId="0" fillId="7" borderId="0" xfId="0" applyFill="1" applyAlignment="1">
      <alignment horizontal="center" vertical="center"/>
    </xf>
    <xf numFmtId="0" fontId="23" fillId="7" borderId="6" xfId="0" applyFont="1" applyFill="1" applyBorder="1" applyAlignment="1">
      <alignment horizontal="left" vertical="center" wrapText="1"/>
    </xf>
    <xf numFmtId="0" fontId="30" fillId="7" borderId="0" xfId="0" applyFont="1" applyFill="1" applyAlignment="1">
      <alignment horizontal="center" vertical="center"/>
    </xf>
    <xf numFmtId="0" fontId="3" fillId="7" borderId="1" xfId="0" applyFont="1" applyFill="1" applyBorder="1" applyAlignment="1" applyProtection="1">
      <alignment horizontal="left" vertical="center" wrapText="1"/>
    </xf>
    <xf numFmtId="0" fontId="25" fillId="7" borderId="1" xfId="0" applyFont="1" applyFill="1" applyBorder="1" applyAlignment="1">
      <alignment horizontal="left" vertical="center" wrapText="1"/>
    </xf>
    <xf numFmtId="0" fontId="33" fillId="7" borderId="1" xfId="0" quotePrefix="1" applyFont="1" applyFill="1" applyBorder="1" applyAlignment="1">
      <alignment horizontal="left" vertical="center" wrapText="1"/>
    </xf>
    <xf numFmtId="0" fontId="3" fillId="7" borderId="0" xfId="0" applyFont="1" applyFill="1" applyAlignment="1">
      <alignment vertical="center"/>
    </xf>
    <xf numFmtId="0" fontId="30" fillId="7" borderId="0" xfId="0" applyFont="1" applyFill="1" applyAlignment="1">
      <alignment vertical="center"/>
    </xf>
    <xf numFmtId="0" fontId="33" fillId="7" borderId="0" xfId="0" quotePrefix="1" applyFont="1" applyFill="1" applyBorder="1" applyAlignment="1">
      <alignment horizontal="left" vertical="center" wrapText="1"/>
    </xf>
  </cellXfs>
  <cellStyles count="3">
    <cellStyle name="Hyperlink" xfId="2" builtinId="8"/>
    <cellStyle name="Normal" xfId="0" builtinId="0"/>
    <cellStyle name="Normal 2" xfId="1"/>
  </cellStyles>
  <dxfs count="213">
    <dxf>
      <font>
        <b val="0"/>
        <i val="0"/>
        <color rgb="FF00B050"/>
      </font>
    </dxf>
    <dxf>
      <font>
        <color rgb="FF9C0006"/>
      </font>
      <fill>
        <patternFill>
          <bgColor rgb="FFFFC7CE"/>
        </patternFill>
      </fill>
    </dxf>
    <dxf>
      <font>
        <b val="0"/>
        <i val="0"/>
        <color rgb="FF00B050"/>
      </font>
    </dxf>
    <dxf>
      <font>
        <color rgb="FFFF0000"/>
      </font>
    </dxf>
    <dxf>
      <font>
        <b val="0"/>
        <i val="0"/>
        <color theme="3" tint="0.39991454817346722"/>
      </font>
    </dxf>
    <dxf>
      <font>
        <b val="0"/>
        <i val="0"/>
        <color rgb="FF00B050"/>
      </font>
    </dxf>
    <dxf>
      <font>
        <color rgb="FFFF0000"/>
      </font>
    </dxf>
    <dxf>
      <font>
        <b val="0"/>
        <i val="0"/>
        <color theme="3" tint="0.39991454817346722"/>
      </font>
    </dxf>
    <dxf>
      <font>
        <b val="0"/>
        <i val="0"/>
        <color rgb="FF00B050"/>
      </font>
    </dxf>
    <dxf>
      <font>
        <color rgb="FFFF0000"/>
      </font>
    </dxf>
    <dxf>
      <font>
        <b val="0"/>
        <i val="0"/>
        <color theme="3" tint="0.39991454817346722"/>
      </font>
    </dxf>
    <dxf>
      <font>
        <b val="0"/>
        <i val="0"/>
        <color rgb="FF00B050"/>
      </font>
    </dxf>
    <dxf>
      <font>
        <color rgb="FFFF0000"/>
      </font>
    </dxf>
    <dxf>
      <font>
        <b val="0"/>
        <i val="0"/>
        <color theme="3" tint="0.39991454817346722"/>
      </font>
    </dxf>
    <dxf>
      <font>
        <b val="0"/>
        <i val="0"/>
        <color rgb="FF00B050"/>
      </font>
    </dxf>
    <dxf>
      <font>
        <color rgb="FFFF0000"/>
      </font>
    </dxf>
    <dxf>
      <font>
        <b val="0"/>
        <i val="0"/>
        <color theme="3" tint="0.39991454817346722"/>
      </font>
    </dxf>
    <dxf>
      <font>
        <b val="0"/>
        <i val="0"/>
        <color rgb="FF00B050"/>
      </font>
    </dxf>
    <dxf>
      <font>
        <color rgb="FFFF0000"/>
      </font>
    </dxf>
    <dxf>
      <font>
        <b val="0"/>
        <i val="0"/>
        <color theme="3" tint="0.39991454817346722"/>
      </font>
    </dxf>
    <dxf>
      <font>
        <color rgb="FFFF0000"/>
      </font>
    </dxf>
    <dxf>
      <font>
        <b val="0"/>
        <i val="0"/>
        <color theme="3" tint="0.39991454817346722"/>
      </font>
    </dxf>
    <dxf>
      <font>
        <b val="0"/>
        <i val="0"/>
        <color rgb="FF00B050"/>
      </font>
    </dxf>
    <dxf>
      <font>
        <color rgb="FFFF0000"/>
      </font>
    </dxf>
    <dxf>
      <font>
        <b val="0"/>
        <i val="0"/>
        <color theme="3" tint="0.39991454817346722"/>
      </font>
    </dxf>
    <dxf>
      <font>
        <b val="0"/>
        <i val="0"/>
        <color rgb="FF00B050"/>
      </font>
    </dxf>
    <dxf>
      <font>
        <color rgb="FFFF0000"/>
      </font>
    </dxf>
    <dxf>
      <font>
        <b val="0"/>
        <i val="0"/>
        <color theme="3" tint="0.39991454817346722"/>
      </font>
    </dxf>
    <dxf>
      <font>
        <b val="0"/>
        <i val="0"/>
        <color rgb="FF00B050"/>
      </font>
    </dxf>
    <dxf>
      <font>
        <color rgb="FFFF0000"/>
      </font>
    </dxf>
    <dxf>
      <font>
        <b val="0"/>
        <i val="0"/>
        <color theme="3" tint="0.39991454817346722"/>
      </font>
    </dxf>
    <dxf>
      <font>
        <b val="0"/>
        <i val="0"/>
        <color rgb="FF00B050"/>
      </font>
    </dxf>
    <dxf>
      <font>
        <color rgb="FFFF0000"/>
      </font>
    </dxf>
    <dxf>
      <font>
        <b val="0"/>
        <i val="0"/>
        <color theme="3" tint="0.39991454817346722"/>
      </font>
    </dxf>
    <dxf>
      <font>
        <b val="0"/>
        <i val="0"/>
        <color rgb="FF00B050"/>
      </font>
    </dxf>
    <dxf>
      <font>
        <b val="0"/>
        <i val="0"/>
        <color rgb="FF00B050"/>
      </font>
    </dxf>
    <dxf>
      <font>
        <color rgb="FFFF0000"/>
      </font>
    </dxf>
    <dxf>
      <font>
        <b val="0"/>
        <i val="0"/>
        <color theme="3" tint="0.39991454817346722"/>
      </font>
    </dxf>
    <dxf>
      <font>
        <b val="0"/>
        <i val="0"/>
        <color rgb="FF00B050"/>
      </font>
    </dxf>
    <dxf>
      <font>
        <color rgb="FFFF0000"/>
      </font>
    </dxf>
    <dxf>
      <font>
        <b val="0"/>
        <i val="0"/>
        <color theme="3" tint="0.39991454817346722"/>
      </font>
    </dxf>
    <dxf>
      <font>
        <b/>
        <i val="0"/>
        <strike val="0"/>
        <color rgb="FFFF0000"/>
      </font>
    </dxf>
    <dxf>
      <font>
        <b/>
        <i val="0"/>
        <strike val="0"/>
        <color rgb="FFFFC000"/>
      </font>
    </dxf>
    <dxf>
      <font>
        <b/>
        <i val="0"/>
        <strike val="0"/>
        <color rgb="FF00B050"/>
      </font>
    </dxf>
    <dxf>
      <font>
        <b val="0"/>
        <i val="0"/>
        <color rgb="FF00B050"/>
      </font>
    </dxf>
    <dxf>
      <font>
        <color rgb="FFFF0000"/>
      </font>
    </dxf>
    <dxf>
      <font>
        <b val="0"/>
        <i val="0"/>
        <color theme="3" tint="0.39991454817346722"/>
      </font>
    </dxf>
    <dxf>
      <font>
        <b/>
        <i val="0"/>
        <strike val="0"/>
        <color theme="0"/>
      </font>
      <fill>
        <patternFill>
          <bgColor theme="4" tint="-0.499984740745262"/>
        </patternFill>
      </fill>
      <border>
        <left/>
        <right/>
        <top style="thin">
          <color theme="3" tint="-0.24994659260841701"/>
        </top>
        <bottom style="thin">
          <color theme="3" tint="-0.24994659260841701"/>
        </bottom>
      </border>
    </dxf>
    <dxf>
      <font>
        <b/>
        <i val="0"/>
        <strike val="0"/>
        <color theme="0"/>
      </font>
      <fill>
        <patternFill>
          <bgColor theme="3" tint="0.39994506668294322"/>
        </patternFill>
      </fill>
      <border>
        <left/>
        <right/>
        <top style="thin">
          <color theme="4" tint="-0.24994659260841701"/>
        </top>
        <bottom style="thin">
          <color theme="4" tint="-0.24994659260841701"/>
        </bottom>
      </border>
    </dxf>
    <dxf>
      <font>
        <b/>
        <i val="0"/>
        <strike val="0"/>
        <color theme="1"/>
      </font>
      <fill>
        <patternFill>
          <bgColor theme="4" tint="0.39994506668294322"/>
        </patternFill>
      </fill>
      <border>
        <left/>
        <right/>
        <top style="thin">
          <color theme="4" tint="-0.24994659260841701"/>
        </top>
        <bottom style="thin">
          <color theme="4" tint="-0.24994659260841701"/>
        </bottom>
      </border>
    </dxf>
    <dxf>
      <font>
        <b val="0"/>
        <i/>
        <strike val="0"/>
        <color theme="1"/>
      </font>
      <fill>
        <patternFill>
          <bgColor theme="4" tint="0.79998168889431442"/>
        </patternFill>
      </fill>
      <border>
        <left/>
        <right/>
        <top style="thin">
          <color theme="3" tint="0.39994506668294322"/>
        </top>
        <bottom style="thin">
          <color theme="3" tint="0.39994506668294322"/>
        </bottom>
      </border>
    </dxf>
    <dxf>
      <font>
        <b/>
        <i val="0"/>
        <strike val="0"/>
        <color theme="0"/>
      </font>
      <fill>
        <patternFill>
          <bgColor theme="4" tint="-0.499984740745262"/>
        </patternFill>
      </fill>
      <border>
        <left/>
        <right/>
        <top style="thin">
          <color theme="3" tint="-0.24994659260841701"/>
        </top>
        <bottom style="thin">
          <color theme="3" tint="-0.24994659260841701"/>
        </bottom>
      </border>
    </dxf>
    <dxf>
      <font>
        <b/>
        <i val="0"/>
        <strike val="0"/>
        <color theme="0"/>
      </font>
      <fill>
        <patternFill>
          <bgColor theme="3" tint="0.39994506668294322"/>
        </patternFill>
      </fill>
      <border>
        <left/>
        <right/>
        <top style="thin">
          <color theme="4" tint="-0.24994659260841701"/>
        </top>
        <bottom style="thin">
          <color theme="4" tint="-0.24994659260841701"/>
        </bottom>
      </border>
    </dxf>
    <dxf>
      <font>
        <b/>
        <i val="0"/>
        <strike val="0"/>
        <color theme="1"/>
      </font>
      <fill>
        <patternFill>
          <bgColor theme="4" tint="0.39994506668294322"/>
        </patternFill>
      </fill>
      <border>
        <left/>
        <right/>
        <top style="thin">
          <color theme="4" tint="-0.24994659260841701"/>
        </top>
        <bottom style="thin">
          <color theme="4" tint="-0.24994659260841701"/>
        </bottom>
      </border>
    </dxf>
    <dxf>
      <font>
        <b val="0"/>
        <i/>
        <strike val="0"/>
        <color theme="1"/>
      </font>
      <fill>
        <patternFill>
          <bgColor theme="4" tint="0.79998168889431442"/>
        </patternFill>
      </fill>
      <border>
        <left/>
        <right/>
        <top style="thin">
          <color theme="3" tint="0.39994506668294322"/>
        </top>
        <bottom style="thin">
          <color theme="3" tint="0.39994506668294322"/>
        </bottom>
      </border>
    </dxf>
    <dxf>
      <font>
        <b val="0"/>
        <i val="0"/>
        <color rgb="FF00B050"/>
      </font>
    </dxf>
    <dxf>
      <font>
        <color rgb="FFFF0000"/>
      </font>
    </dxf>
    <dxf>
      <font>
        <b val="0"/>
        <i val="0"/>
        <color theme="3" tint="0.39991454817346722"/>
      </font>
    </dxf>
    <dxf>
      <font>
        <b/>
        <i val="0"/>
        <strike val="0"/>
        <color rgb="FFFF0000"/>
      </font>
    </dxf>
    <dxf>
      <font>
        <b/>
        <i val="0"/>
        <strike val="0"/>
        <color rgb="FFFFC000"/>
      </font>
    </dxf>
    <dxf>
      <font>
        <b/>
        <i val="0"/>
        <strike val="0"/>
        <color rgb="FF00B050"/>
      </font>
    </dxf>
    <dxf>
      <font>
        <b val="0"/>
        <i val="0"/>
        <color rgb="FF00B050"/>
      </font>
    </dxf>
    <dxf>
      <font>
        <color rgb="FFFF0000"/>
      </font>
    </dxf>
    <dxf>
      <font>
        <b val="0"/>
        <i val="0"/>
        <color theme="3" tint="0.39991454817346722"/>
      </font>
    </dxf>
    <dxf>
      <font>
        <b/>
        <i val="0"/>
        <strike val="0"/>
        <color theme="0"/>
      </font>
      <fill>
        <patternFill>
          <bgColor theme="4" tint="-0.499984740745262"/>
        </patternFill>
      </fill>
      <border>
        <left/>
        <right/>
        <top style="thin">
          <color theme="3" tint="-0.24994659260841701"/>
        </top>
        <bottom style="thin">
          <color theme="3" tint="-0.24994659260841701"/>
        </bottom>
      </border>
    </dxf>
    <dxf>
      <font>
        <b/>
        <i val="0"/>
        <strike val="0"/>
        <color theme="0"/>
      </font>
      <fill>
        <patternFill>
          <bgColor theme="3" tint="0.39994506668294322"/>
        </patternFill>
      </fill>
      <border>
        <left/>
        <right/>
        <top style="thin">
          <color theme="4" tint="-0.24994659260841701"/>
        </top>
        <bottom style="thin">
          <color theme="4" tint="-0.24994659260841701"/>
        </bottom>
      </border>
    </dxf>
    <dxf>
      <font>
        <b/>
        <i val="0"/>
        <strike val="0"/>
        <color theme="1"/>
      </font>
      <fill>
        <patternFill>
          <bgColor theme="4" tint="0.39994506668294322"/>
        </patternFill>
      </fill>
      <border>
        <left/>
        <right/>
        <top style="thin">
          <color theme="4" tint="-0.24994659260841701"/>
        </top>
        <bottom style="thin">
          <color theme="4" tint="-0.24994659260841701"/>
        </bottom>
      </border>
    </dxf>
    <dxf>
      <font>
        <b val="0"/>
        <i/>
        <strike val="0"/>
        <color theme="1"/>
      </font>
      <fill>
        <patternFill>
          <bgColor theme="4" tint="0.79998168889431442"/>
        </patternFill>
      </fill>
      <border>
        <left/>
        <right/>
        <top style="thin">
          <color theme="3" tint="0.39994506668294322"/>
        </top>
        <bottom style="thin">
          <color theme="3" tint="0.39994506668294322"/>
        </bottom>
      </border>
    </dxf>
    <dxf>
      <font>
        <b val="0"/>
        <i val="0"/>
        <color rgb="FF00B050"/>
      </font>
    </dxf>
    <dxf>
      <font>
        <color rgb="FFFF0000"/>
      </font>
    </dxf>
    <dxf>
      <font>
        <b val="0"/>
        <i val="0"/>
        <color theme="3" tint="0.39991454817346722"/>
      </font>
    </dxf>
    <dxf>
      <font>
        <b/>
        <i val="0"/>
        <strike val="0"/>
        <color rgb="FFFF0000"/>
      </font>
    </dxf>
    <dxf>
      <font>
        <b/>
        <i val="0"/>
        <strike val="0"/>
        <color rgb="FFFFC000"/>
      </font>
    </dxf>
    <dxf>
      <font>
        <b/>
        <i val="0"/>
        <strike val="0"/>
        <color rgb="FF00B050"/>
      </font>
    </dxf>
    <dxf>
      <font>
        <b val="0"/>
        <i val="0"/>
        <color rgb="FF00B050"/>
      </font>
    </dxf>
    <dxf>
      <font>
        <color rgb="FFFF0000"/>
      </font>
    </dxf>
    <dxf>
      <font>
        <b val="0"/>
        <i val="0"/>
        <color theme="3" tint="0.39991454817346722"/>
      </font>
    </dxf>
    <dxf>
      <font>
        <b/>
        <i val="0"/>
        <strike val="0"/>
        <color theme="0"/>
      </font>
      <fill>
        <patternFill>
          <bgColor theme="4" tint="-0.499984740745262"/>
        </patternFill>
      </fill>
      <border>
        <left/>
        <right/>
        <top style="thin">
          <color theme="3" tint="-0.24994659260841701"/>
        </top>
        <bottom style="thin">
          <color theme="3" tint="-0.24994659260841701"/>
        </bottom>
      </border>
    </dxf>
    <dxf>
      <font>
        <b/>
        <i val="0"/>
        <strike val="0"/>
        <color theme="0"/>
      </font>
      <fill>
        <patternFill>
          <bgColor theme="3" tint="0.39994506668294322"/>
        </patternFill>
      </fill>
      <border>
        <left/>
        <right/>
        <top style="thin">
          <color theme="4" tint="-0.24994659260841701"/>
        </top>
        <bottom style="thin">
          <color theme="4" tint="-0.24994659260841701"/>
        </bottom>
      </border>
    </dxf>
    <dxf>
      <font>
        <b/>
        <i val="0"/>
        <strike val="0"/>
        <color theme="1"/>
      </font>
      <fill>
        <patternFill>
          <bgColor theme="4" tint="0.39994506668294322"/>
        </patternFill>
      </fill>
      <border>
        <left/>
        <right/>
        <top style="thin">
          <color theme="4" tint="-0.24994659260841701"/>
        </top>
        <bottom style="thin">
          <color theme="4" tint="-0.24994659260841701"/>
        </bottom>
      </border>
    </dxf>
    <dxf>
      <font>
        <b val="0"/>
        <i/>
        <strike val="0"/>
        <color theme="1"/>
      </font>
      <fill>
        <patternFill>
          <bgColor theme="4" tint="0.79998168889431442"/>
        </patternFill>
      </fill>
      <border>
        <left/>
        <right/>
        <top style="thin">
          <color theme="3" tint="0.39994506668294322"/>
        </top>
        <bottom style="thin">
          <color theme="3" tint="0.39994506668294322"/>
        </bottom>
      </border>
    </dxf>
    <dxf>
      <font>
        <b val="0"/>
        <i val="0"/>
        <color rgb="FF00B050"/>
      </font>
    </dxf>
    <dxf>
      <font>
        <color rgb="FFFF0000"/>
      </font>
    </dxf>
    <dxf>
      <font>
        <b val="0"/>
        <i val="0"/>
        <color theme="3" tint="0.39991454817346722"/>
      </font>
    </dxf>
    <dxf>
      <font>
        <b val="0"/>
        <i val="0"/>
        <color rgb="FF00B050"/>
      </font>
    </dxf>
    <dxf>
      <font>
        <color rgb="FFFF0000"/>
      </font>
    </dxf>
    <dxf>
      <font>
        <b val="0"/>
        <i val="0"/>
        <color theme="3" tint="0.39991454817346722"/>
      </font>
    </dxf>
    <dxf>
      <font>
        <b val="0"/>
        <i val="0"/>
        <color rgb="FF00B050"/>
      </font>
    </dxf>
    <dxf>
      <font>
        <color rgb="FFFF0000"/>
      </font>
    </dxf>
    <dxf>
      <font>
        <b val="0"/>
        <i val="0"/>
        <color theme="3" tint="0.39991454817346722"/>
      </font>
    </dxf>
    <dxf>
      <font>
        <b val="0"/>
        <i val="0"/>
        <color rgb="FF00B050"/>
      </font>
    </dxf>
    <dxf>
      <font>
        <color rgb="FFFF0000"/>
      </font>
    </dxf>
    <dxf>
      <font>
        <b val="0"/>
        <i val="0"/>
        <color theme="3" tint="0.39991454817346722"/>
      </font>
    </dxf>
    <dxf>
      <font>
        <b val="0"/>
        <i val="0"/>
        <color rgb="FF00B050"/>
      </font>
    </dxf>
    <dxf>
      <font>
        <color rgb="FFFF0000"/>
      </font>
    </dxf>
    <dxf>
      <font>
        <b val="0"/>
        <i val="0"/>
        <color theme="3" tint="0.39991454817346722"/>
      </font>
    </dxf>
    <dxf>
      <font>
        <b val="0"/>
        <i val="0"/>
        <color rgb="FF00B050"/>
      </font>
    </dxf>
    <dxf>
      <font>
        <b val="0"/>
        <i val="0"/>
        <color rgb="FF00B050"/>
      </font>
    </dxf>
    <dxf>
      <font>
        <color rgb="FFFF0000"/>
      </font>
    </dxf>
    <dxf>
      <font>
        <b val="0"/>
        <i val="0"/>
        <color theme="3" tint="0.39991454817346722"/>
      </font>
    </dxf>
    <dxf>
      <font>
        <b val="0"/>
        <i val="0"/>
        <color rgb="FF00B050"/>
      </font>
    </dxf>
    <dxf>
      <font>
        <color rgb="FFFF0000"/>
      </font>
    </dxf>
    <dxf>
      <font>
        <b val="0"/>
        <i val="0"/>
        <color theme="3" tint="0.39991454817346722"/>
      </font>
    </dxf>
    <dxf>
      <font>
        <b val="0"/>
        <i val="0"/>
        <color rgb="FF00B050"/>
      </font>
    </dxf>
    <dxf>
      <font>
        <color rgb="FFFF0000"/>
      </font>
    </dxf>
    <dxf>
      <font>
        <b val="0"/>
        <i val="0"/>
        <color theme="3" tint="0.39991454817346722"/>
      </font>
    </dxf>
    <dxf>
      <font>
        <b val="0"/>
        <i val="0"/>
        <color rgb="FF00B050"/>
      </font>
    </dxf>
    <dxf>
      <font>
        <color rgb="FFFF0000"/>
      </font>
    </dxf>
    <dxf>
      <font>
        <b val="0"/>
        <i val="0"/>
        <color theme="3" tint="0.39991454817346722"/>
      </font>
    </dxf>
    <dxf>
      <font>
        <b val="0"/>
        <i val="0"/>
        <color rgb="FF00B050"/>
      </font>
    </dxf>
    <dxf>
      <font>
        <b val="0"/>
        <i val="0"/>
        <color rgb="FF00B050"/>
      </font>
    </dxf>
    <dxf>
      <font>
        <color rgb="FFFF0000"/>
      </font>
    </dxf>
    <dxf>
      <font>
        <b val="0"/>
        <i val="0"/>
        <color theme="3" tint="0.39991454817346722"/>
      </font>
    </dxf>
    <dxf>
      <font>
        <b/>
        <i val="0"/>
        <strike val="0"/>
        <color theme="0"/>
      </font>
      <fill>
        <patternFill>
          <bgColor theme="4" tint="-0.499984740745262"/>
        </patternFill>
      </fill>
      <border>
        <left/>
        <right/>
        <top style="thin">
          <color theme="3" tint="-0.24994659260841701"/>
        </top>
        <bottom style="thin">
          <color theme="3" tint="-0.24994659260841701"/>
        </bottom>
      </border>
    </dxf>
    <dxf>
      <font>
        <b/>
        <i val="0"/>
        <strike val="0"/>
        <color theme="0"/>
      </font>
      <fill>
        <patternFill>
          <bgColor theme="3" tint="0.39994506668294322"/>
        </patternFill>
      </fill>
      <border>
        <left/>
        <right/>
        <top style="thin">
          <color theme="4" tint="-0.24994659260841701"/>
        </top>
        <bottom style="thin">
          <color theme="4" tint="-0.24994659260841701"/>
        </bottom>
      </border>
    </dxf>
    <dxf>
      <font>
        <b/>
        <i val="0"/>
        <strike val="0"/>
        <color theme="1"/>
      </font>
      <fill>
        <patternFill>
          <bgColor theme="4" tint="0.39994506668294322"/>
        </patternFill>
      </fill>
      <border>
        <left/>
        <right/>
        <top style="thin">
          <color theme="4" tint="-0.24994659260841701"/>
        </top>
        <bottom style="thin">
          <color theme="4" tint="-0.24994659260841701"/>
        </bottom>
      </border>
    </dxf>
    <dxf>
      <font>
        <b val="0"/>
        <i/>
        <strike val="0"/>
        <color theme="1"/>
      </font>
      <fill>
        <patternFill>
          <bgColor theme="4" tint="0.79998168889431442"/>
        </patternFill>
      </fill>
      <border>
        <left/>
        <right/>
        <top style="thin">
          <color theme="3" tint="0.39994506668294322"/>
        </top>
        <bottom style="thin">
          <color theme="3" tint="0.39994506668294322"/>
        </bottom>
      </border>
    </dxf>
    <dxf>
      <font>
        <b val="0"/>
        <i val="0"/>
        <color rgb="FF00B050"/>
      </font>
    </dxf>
    <dxf>
      <font>
        <color rgb="FFFF0000"/>
      </font>
    </dxf>
    <dxf>
      <font>
        <b val="0"/>
        <i val="0"/>
        <color theme="3" tint="0.39991454817346722"/>
      </font>
    </dxf>
    <dxf>
      <font>
        <b/>
        <i val="0"/>
        <strike val="0"/>
        <color rgb="FFFF0000"/>
      </font>
    </dxf>
    <dxf>
      <font>
        <b/>
        <i val="0"/>
        <strike val="0"/>
        <color rgb="FFFFC000"/>
      </font>
    </dxf>
    <dxf>
      <font>
        <b/>
        <i val="0"/>
        <strike val="0"/>
        <color rgb="FF00B050"/>
      </font>
    </dxf>
    <dxf>
      <font>
        <b val="0"/>
        <i val="0"/>
        <color rgb="FF00B050"/>
      </font>
    </dxf>
    <dxf>
      <font>
        <color rgb="FFFF0000"/>
      </font>
    </dxf>
    <dxf>
      <font>
        <b val="0"/>
        <i val="0"/>
        <color theme="3" tint="0.39991454817346722"/>
      </font>
    </dxf>
    <dxf>
      <font>
        <b/>
        <i val="0"/>
        <strike val="0"/>
        <color rgb="FFFF0000"/>
      </font>
    </dxf>
    <dxf>
      <font>
        <color rgb="FFFF0000"/>
      </font>
    </dxf>
    <dxf>
      <font>
        <b val="0"/>
        <i val="0"/>
        <color theme="3" tint="0.39991454817346722"/>
      </font>
    </dxf>
    <dxf>
      <font>
        <b/>
        <i val="0"/>
        <strike val="0"/>
        <color rgb="FF00B050"/>
      </font>
    </dxf>
    <dxf>
      <font>
        <b/>
        <i val="0"/>
        <strike val="0"/>
        <color rgb="FFFF0000"/>
      </font>
    </dxf>
    <dxf>
      <font>
        <b/>
        <i val="0"/>
        <strike val="0"/>
        <color rgb="FFFFC000"/>
      </font>
    </dxf>
    <dxf>
      <font>
        <b/>
        <i val="0"/>
        <strike val="0"/>
        <color rgb="FFFFC000"/>
      </font>
    </dxf>
    <dxf>
      <font>
        <b/>
        <i val="0"/>
        <strike val="0"/>
        <color theme="0"/>
      </font>
      <fill>
        <patternFill>
          <bgColor theme="4" tint="-0.499984740745262"/>
        </patternFill>
      </fill>
      <border>
        <left/>
        <right/>
        <top style="thin">
          <color theme="3" tint="-0.24994659260841701"/>
        </top>
        <bottom style="thin">
          <color theme="3" tint="-0.24994659260841701"/>
        </bottom>
      </border>
    </dxf>
    <dxf>
      <font>
        <b/>
        <i val="0"/>
        <strike val="0"/>
        <color theme="0"/>
      </font>
      <fill>
        <patternFill>
          <bgColor theme="3" tint="0.39994506668294322"/>
        </patternFill>
      </fill>
      <border>
        <left/>
        <right/>
        <top style="thin">
          <color theme="4" tint="-0.24994659260841701"/>
        </top>
        <bottom style="thin">
          <color theme="4" tint="-0.24994659260841701"/>
        </bottom>
      </border>
    </dxf>
    <dxf>
      <font>
        <b/>
        <i val="0"/>
        <strike val="0"/>
        <color theme="1"/>
      </font>
      <fill>
        <patternFill>
          <bgColor theme="4" tint="0.39994506668294322"/>
        </patternFill>
      </fill>
      <border>
        <left/>
        <right/>
        <top style="thin">
          <color theme="4" tint="-0.24994659260841701"/>
        </top>
        <bottom style="thin">
          <color theme="4" tint="-0.24994659260841701"/>
        </bottom>
      </border>
    </dxf>
    <dxf>
      <font>
        <b val="0"/>
        <i/>
        <strike val="0"/>
        <color theme="1"/>
      </font>
      <fill>
        <patternFill>
          <bgColor theme="4" tint="0.79998168889431442"/>
        </patternFill>
      </fill>
      <border>
        <left/>
        <right/>
        <top style="thin">
          <color theme="3" tint="0.39994506668294322"/>
        </top>
        <bottom style="thin">
          <color theme="3" tint="0.39994506668294322"/>
        </bottom>
      </border>
    </dxf>
    <dxf>
      <font>
        <color rgb="FF9C0006"/>
      </font>
      <fill>
        <patternFill>
          <bgColor rgb="FFFFC7CE"/>
        </patternFill>
      </fill>
    </dxf>
    <dxf>
      <font>
        <b val="0"/>
        <i val="0"/>
        <color rgb="FF00B050"/>
      </font>
    </dxf>
    <dxf>
      <font>
        <b/>
        <i val="0"/>
        <strike val="0"/>
        <color rgb="FFFF0000"/>
      </font>
    </dxf>
    <dxf>
      <font>
        <b/>
        <i val="0"/>
        <strike val="0"/>
        <color rgb="FFFFC000"/>
      </font>
    </dxf>
    <dxf>
      <font>
        <b/>
        <i val="0"/>
        <strike val="0"/>
        <color rgb="FF00B050"/>
      </font>
    </dxf>
    <dxf>
      <font>
        <b val="0"/>
        <i val="0"/>
        <color rgb="FF00B050"/>
      </font>
    </dxf>
    <dxf>
      <font>
        <color rgb="FFFF0000"/>
      </font>
    </dxf>
    <dxf>
      <font>
        <b val="0"/>
        <i val="0"/>
        <color theme="3" tint="0.39991454817346722"/>
      </font>
    </dxf>
    <dxf>
      <font>
        <b/>
        <i val="0"/>
        <strike val="0"/>
        <color theme="0"/>
      </font>
      <fill>
        <patternFill>
          <bgColor theme="4" tint="-0.499984740745262"/>
        </patternFill>
      </fill>
      <border>
        <left/>
        <right/>
        <top style="thin">
          <color theme="3" tint="-0.24994659260841701"/>
        </top>
        <bottom style="thin">
          <color theme="3" tint="-0.24994659260841701"/>
        </bottom>
      </border>
    </dxf>
    <dxf>
      <font>
        <b/>
        <i val="0"/>
        <strike val="0"/>
        <color theme="0"/>
      </font>
      <fill>
        <patternFill>
          <bgColor theme="3" tint="0.39994506668294322"/>
        </patternFill>
      </fill>
      <border>
        <left/>
        <right/>
        <top style="thin">
          <color theme="4" tint="-0.24994659260841701"/>
        </top>
        <bottom style="thin">
          <color theme="4" tint="-0.24994659260841701"/>
        </bottom>
      </border>
    </dxf>
    <dxf>
      <font>
        <b/>
        <i val="0"/>
        <strike val="0"/>
        <color theme="1"/>
      </font>
      <fill>
        <patternFill>
          <bgColor theme="4" tint="0.39994506668294322"/>
        </patternFill>
      </fill>
      <border>
        <left/>
        <right/>
        <top style="thin">
          <color theme="4" tint="-0.24994659260841701"/>
        </top>
        <bottom style="thin">
          <color theme="4" tint="-0.24994659260841701"/>
        </bottom>
      </border>
    </dxf>
    <dxf>
      <font>
        <b val="0"/>
        <i/>
        <strike val="0"/>
        <color theme="1"/>
      </font>
      <fill>
        <patternFill>
          <bgColor theme="4" tint="0.79998168889431442"/>
        </patternFill>
      </fill>
      <border>
        <left/>
        <right/>
        <top style="thin">
          <color theme="3" tint="0.39994506668294322"/>
        </top>
        <bottom style="thin">
          <color theme="3" tint="0.39994506668294322"/>
        </bottom>
      </border>
    </dxf>
    <dxf>
      <font>
        <color rgb="FF9C0006"/>
      </font>
      <fill>
        <patternFill>
          <bgColor rgb="FFFFC7CE"/>
        </patternFill>
      </fill>
    </dxf>
    <dxf>
      <font>
        <b/>
        <i val="0"/>
        <strike val="0"/>
        <color theme="0"/>
      </font>
      <fill>
        <patternFill>
          <bgColor theme="4" tint="-0.499984740745262"/>
        </patternFill>
      </fill>
      <border>
        <left/>
        <right/>
        <top style="thin">
          <color theme="3" tint="-0.24994659260841701"/>
        </top>
        <bottom style="thin">
          <color theme="3" tint="-0.24994659260841701"/>
        </bottom>
      </border>
    </dxf>
    <dxf>
      <font>
        <b/>
        <i val="0"/>
        <strike val="0"/>
        <color theme="0"/>
      </font>
      <fill>
        <patternFill>
          <bgColor theme="3" tint="0.39994506668294322"/>
        </patternFill>
      </fill>
      <border>
        <left/>
        <right/>
        <top style="thin">
          <color theme="4" tint="-0.24994659260841701"/>
        </top>
        <bottom style="thin">
          <color theme="4" tint="-0.24994659260841701"/>
        </bottom>
      </border>
    </dxf>
    <dxf>
      <font>
        <b/>
        <i val="0"/>
        <strike val="0"/>
        <color theme="1"/>
      </font>
      <fill>
        <patternFill>
          <bgColor theme="4" tint="0.39994506668294322"/>
        </patternFill>
      </fill>
      <border>
        <left/>
        <right/>
        <top style="thin">
          <color theme="4" tint="-0.24994659260841701"/>
        </top>
        <bottom style="thin">
          <color theme="4" tint="-0.24994659260841701"/>
        </bottom>
      </border>
    </dxf>
    <dxf>
      <font>
        <b val="0"/>
        <i/>
        <strike val="0"/>
        <color theme="1"/>
      </font>
      <fill>
        <patternFill>
          <bgColor theme="4" tint="0.79998168889431442"/>
        </patternFill>
      </fill>
      <border>
        <left/>
        <right/>
        <top style="thin">
          <color theme="3" tint="0.39994506668294322"/>
        </top>
        <bottom style="thin">
          <color theme="3" tint="0.39994506668294322"/>
        </bottom>
      </border>
    </dxf>
    <dxf>
      <font>
        <color rgb="FF9C0006"/>
      </font>
      <fill>
        <patternFill>
          <bgColor rgb="FFFFC7CE"/>
        </patternFill>
      </fill>
    </dxf>
    <dxf>
      <font>
        <b/>
        <i val="0"/>
        <strike val="0"/>
        <color theme="0"/>
      </font>
      <fill>
        <patternFill>
          <bgColor theme="4" tint="-0.499984740745262"/>
        </patternFill>
      </fill>
      <border>
        <left/>
        <right/>
        <top style="thin">
          <color theme="3" tint="-0.24994659260841701"/>
        </top>
        <bottom style="thin">
          <color theme="3" tint="-0.24994659260841701"/>
        </bottom>
      </border>
    </dxf>
    <dxf>
      <font>
        <b/>
        <i val="0"/>
        <strike val="0"/>
        <color theme="0"/>
      </font>
      <fill>
        <patternFill>
          <bgColor theme="3" tint="0.39994506668294322"/>
        </patternFill>
      </fill>
      <border>
        <left/>
        <right/>
        <top style="thin">
          <color theme="4" tint="-0.24994659260841701"/>
        </top>
        <bottom style="thin">
          <color theme="4" tint="-0.24994659260841701"/>
        </bottom>
      </border>
    </dxf>
    <dxf>
      <font>
        <b/>
        <i val="0"/>
        <strike val="0"/>
        <color theme="1"/>
      </font>
      <fill>
        <patternFill>
          <bgColor theme="4" tint="0.39994506668294322"/>
        </patternFill>
      </fill>
      <border>
        <left/>
        <right/>
        <top style="thin">
          <color theme="4" tint="-0.24994659260841701"/>
        </top>
        <bottom style="thin">
          <color theme="4" tint="-0.24994659260841701"/>
        </bottom>
      </border>
    </dxf>
    <dxf>
      <font>
        <b val="0"/>
        <i/>
        <strike val="0"/>
        <color theme="1"/>
      </font>
      <fill>
        <patternFill>
          <bgColor theme="4" tint="0.79998168889431442"/>
        </patternFill>
      </fill>
      <border>
        <left/>
        <right/>
        <top style="thin">
          <color theme="3" tint="0.39994506668294322"/>
        </top>
        <bottom style="thin">
          <color theme="3" tint="0.39994506668294322"/>
        </bottom>
      </border>
    </dxf>
    <dxf>
      <font>
        <color rgb="FF9C0006"/>
      </font>
      <fill>
        <patternFill>
          <bgColor rgb="FFFFC7CE"/>
        </patternFill>
      </fill>
    </dxf>
    <dxf>
      <font>
        <b/>
        <i val="0"/>
        <strike val="0"/>
        <color theme="0"/>
      </font>
      <fill>
        <patternFill>
          <bgColor theme="4" tint="-0.499984740745262"/>
        </patternFill>
      </fill>
      <border>
        <left/>
        <right/>
        <top style="thin">
          <color theme="3" tint="-0.24994659260841701"/>
        </top>
        <bottom style="thin">
          <color theme="3" tint="-0.24994659260841701"/>
        </bottom>
      </border>
    </dxf>
    <dxf>
      <font>
        <b/>
        <i val="0"/>
        <strike val="0"/>
        <color theme="0"/>
      </font>
      <fill>
        <patternFill>
          <bgColor theme="3" tint="0.39994506668294322"/>
        </patternFill>
      </fill>
      <border>
        <left/>
        <right/>
        <top style="thin">
          <color theme="4" tint="-0.24994659260841701"/>
        </top>
        <bottom style="thin">
          <color theme="4" tint="-0.24994659260841701"/>
        </bottom>
      </border>
    </dxf>
    <dxf>
      <font>
        <b/>
        <i val="0"/>
        <strike val="0"/>
        <color theme="1"/>
      </font>
      <fill>
        <patternFill>
          <bgColor theme="4" tint="0.39994506668294322"/>
        </patternFill>
      </fill>
      <border>
        <left/>
        <right/>
        <top style="thin">
          <color theme="4" tint="-0.24994659260841701"/>
        </top>
        <bottom style="thin">
          <color theme="4" tint="-0.24994659260841701"/>
        </bottom>
      </border>
    </dxf>
    <dxf>
      <font>
        <b val="0"/>
        <i/>
        <strike val="0"/>
        <color theme="1"/>
      </font>
      <fill>
        <patternFill>
          <bgColor theme="4" tint="0.79998168889431442"/>
        </patternFill>
      </fill>
      <border>
        <left/>
        <right/>
        <top style="thin">
          <color theme="3" tint="0.39994506668294322"/>
        </top>
        <bottom style="thin">
          <color theme="3" tint="0.39994506668294322"/>
        </bottom>
      </border>
    </dxf>
    <dxf>
      <font>
        <color rgb="FF9C0006"/>
      </font>
      <fill>
        <patternFill>
          <bgColor rgb="FFFFC7CE"/>
        </patternFill>
      </fill>
    </dxf>
    <dxf>
      <font>
        <b/>
        <i val="0"/>
        <strike val="0"/>
        <color rgb="FFFF0000"/>
      </font>
    </dxf>
    <dxf>
      <font>
        <b/>
        <i val="0"/>
        <strike val="0"/>
        <color rgb="FFFFC000"/>
      </font>
    </dxf>
    <dxf>
      <font>
        <b/>
        <i val="0"/>
        <strike val="0"/>
        <color rgb="FF00B050"/>
      </font>
    </dxf>
    <dxf>
      <font>
        <b val="0"/>
        <i val="0"/>
        <color rgb="FF00B050"/>
      </font>
    </dxf>
    <dxf>
      <font>
        <color rgb="FFFF0000"/>
      </font>
    </dxf>
    <dxf>
      <font>
        <b val="0"/>
        <i val="0"/>
        <color theme="3" tint="0.39991454817346722"/>
      </font>
    </dxf>
    <dxf>
      <font>
        <b/>
        <i val="0"/>
        <strike val="0"/>
        <color theme="0"/>
      </font>
      <fill>
        <patternFill>
          <bgColor theme="4" tint="-0.499984740745262"/>
        </patternFill>
      </fill>
      <border>
        <left/>
        <right/>
        <top style="thin">
          <color theme="3" tint="-0.24994659260841701"/>
        </top>
        <bottom style="thin">
          <color theme="3" tint="-0.24994659260841701"/>
        </bottom>
      </border>
    </dxf>
    <dxf>
      <font>
        <b/>
        <i val="0"/>
        <strike val="0"/>
        <color theme="0"/>
      </font>
      <fill>
        <patternFill>
          <bgColor theme="3" tint="0.39994506668294322"/>
        </patternFill>
      </fill>
      <border>
        <left/>
        <right/>
        <top style="thin">
          <color theme="4" tint="-0.24994659260841701"/>
        </top>
        <bottom style="thin">
          <color theme="4" tint="-0.24994659260841701"/>
        </bottom>
      </border>
    </dxf>
    <dxf>
      <font>
        <b/>
        <i val="0"/>
        <strike val="0"/>
        <color theme="1"/>
      </font>
      <fill>
        <patternFill>
          <bgColor theme="4" tint="0.39994506668294322"/>
        </patternFill>
      </fill>
      <border>
        <left/>
        <right/>
        <top style="thin">
          <color theme="4" tint="-0.24994659260841701"/>
        </top>
        <bottom style="thin">
          <color theme="4" tint="-0.24994659260841701"/>
        </bottom>
      </border>
    </dxf>
    <dxf>
      <font>
        <b val="0"/>
        <i/>
        <strike val="0"/>
        <color theme="1"/>
      </font>
      <fill>
        <patternFill>
          <bgColor theme="4" tint="0.79998168889431442"/>
        </patternFill>
      </fill>
      <border>
        <left/>
        <right/>
        <top style="thin">
          <color theme="3" tint="0.39994506668294322"/>
        </top>
        <bottom style="thin">
          <color theme="3" tint="0.39994506668294322"/>
        </bottom>
      </border>
    </dxf>
    <dxf>
      <font>
        <color rgb="FF9C0006"/>
      </font>
      <fill>
        <patternFill>
          <bgColor rgb="FFFFC7CE"/>
        </patternFill>
      </fill>
    </dxf>
    <dxf>
      <font>
        <b/>
        <i val="0"/>
        <strike val="0"/>
        <color rgb="FFFF0000"/>
      </font>
    </dxf>
    <dxf>
      <font>
        <b/>
        <i val="0"/>
        <strike val="0"/>
        <color rgb="FFFFC000"/>
      </font>
    </dxf>
    <dxf>
      <font>
        <b/>
        <i val="0"/>
        <strike val="0"/>
        <color rgb="FF00B050"/>
      </font>
    </dxf>
    <dxf>
      <font>
        <b val="0"/>
        <i val="0"/>
        <color rgb="FF00B050"/>
      </font>
    </dxf>
    <dxf>
      <font>
        <color rgb="FFFF0000"/>
      </font>
    </dxf>
    <dxf>
      <font>
        <b val="0"/>
        <i val="0"/>
        <color theme="3" tint="0.39991454817346722"/>
      </font>
    </dxf>
    <dxf>
      <font>
        <b/>
        <i val="0"/>
        <strike val="0"/>
        <color theme="0"/>
      </font>
      <fill>
        <patternFill>
          <bgColor theme="4" tint="-0.499984740745262"/>
        </patternFill>
      </fill>
      <border>
        <left/>
        <right/>
        <top style="thin">
          <color theme="3" tint="-0.24994659260841701"/>
        </top>
        <bottom style="thin">
          <color theme="3" tint="-0.24994659260841701"/>
        </bottom>
      </border>
    </dxf>
    <dxf>
      <font>
        <b/>
        <i val="0"/>
        <strike val="0"/>
        <color theme="0"/>
      </font>
      <fill>
        <patternFill>
          <bgColor theme="3" tint="0.39994506668294322"/>
        </patternFill>
      </fill>
      <border>
        <left/>
        <right/>
        <top style="thin">
          <color theme="4" tint="-0.24994659260841701"/>
        </top>
        <bottom style="thin">
          <color theme="4" tint="-0.24994659260841701"/>
        </bottom>
      </border>
    </dxf>
    <dxf>
      <font>
        <b/>
        <i val="0"/>
        <strike val="0"/>
        <color theme="1"/>
      </font>
      <fill>
        <patternFill>
          <bgColor theme="4" tint="0.39994506668294322"/>
        </patternFill>
      </fill>
      <border>
        <left/>
        <right/>
        <top style="thin">
          <color theme="4" tint="-0.24994659260841701"/>
        </top>
        <bottom style="thin">
          <color theme="4" tint="-0.24994659260841701"/>
        </bottom>
      </border>
    </dxf>
    <dxf>
      <font>
        <b val="0"/>
        <i/>
        <strike val="0"/>
        <color theme="1"/>
      </font>
      <fill>
        <patternFill>
          <bgColor theme="4" tint="0.79998168889431442"/>
        </patternFill>
      </fill>
      <border>
        <left/>
        <right/>
        <top style="thin">
          <color theme="3" tint="0.39994506668294322"/>
        </top>
        <bottom style="thin">
          <color theme="3" tint="0.39994506668294322"/>
        </bottom>
      </border>
    </dxf>
    <dxf>
      <font>
        <color rgb="FF9C0006"/>
      </font>
      <fill>
        <patternFill>
          <bgColor rgb="FFFFC7CE"/>
        </patternFill>
      </fill>
    </dxf>
    <dxf>
      <font>
        <b/>
        <i val="0"/>
        <strike val="0"/>
        <color theme="0"/>
      </font>
      <fill>
        <patternFill>
          <bgColor theme="4" tint="-0.499984740745262"/>
        </patternFill>
      </fill>
      <border>
        <left/>
        <right/>
        <top style="thin">
          <color theme="3" tint="-0.24994659260841701"/>
        </top>
        <bottom style="thin">
          <color theme="3" tint="-0.24994659260841701"/>
        </bottom>
      </border>
    </dxf>
    <dxf>
      <font>
        <b/>
        <i val="0"/>
        <strike val="0"/>
        <color theme="0"/>
      </font>
      <fill>
        <patternFill>
          <bgColor theme="3" tint="0.39994506668294322"/>
        </patternFill>
      </fill>
      <border>
        <left/>
        <right/>
        <top style="thin">
          <color theme="4" tint="-0.24994659260841701"/>
        </top>
        <bottom style="thin">
          <color theme="4" tint="-0.24994659260841701"/>
        </bottom>
      </border>
    </dxf>
    <dxf>
      <font>
        <b/>
        <i val="0"/>
        <strike val="0"/>
        <color theme="1"/>
      </font>
      <fill>
        <patternFill>
          <bgColor theme="4" tint="0.39994506668294322"/>
        </patternFill>
      </fill>
      <border>
        <left/>
        <right/>
        <top style="thin">
          <color theme="4" tint="-0.24994659260841701"/>
        </top>
        <bottom style="thin">
          <color theme="4" tint="-0.24994659260841701"/>
        </bottom>
      </border>
    </dxf>
    <dxf>
      <font>
        <b val="0"/>
        <i/>
        <strike val="0"/>
        <color theme="1"/>
      </font>
      <fill>
        <patternFill>
          <bgColor theme="4" tint="0.79998168889431442"/>
        </patternFill>
      </fill>
      <border>
        <left/>
        <right/>
        <top style="thin">
          <color theme="3" tint="0.39994506668294322"/>
        </top>
        <bottom style="thin">
          <color theme="3" tint="0.39994506668294322"/>
        </bottom>
      </border>
    </dxf>
    <dxf>
      <font>
        <color rgb="FF9C0006"/>
      </font>
      <fill>
        <patternFill>
          <bgColor rgb="FFFFC7CE"/>
        </patternFill>
      </fill>
    </dxf>
    <dxf>
      <font>
        <b/>
        <i val="0"/>
        <strike val="0"/>
        <color rgb="FFFF0000"/>
      </font>
    </dxf>
    <dxf>
      <font>
        <b/>
        <i val="0"/>
        <strike val="0"/>
        <color rgb="FFFFC000"/>
      </font>
    </dxf>
    <dxf>
      <font>
        <b/>
        <i val="0"/>
        <strike val="0"/>
        <color rgb="FF00B050"/>
      </font>
    </dxf>
    <dxf>
      <font>
        <b val="0"/>
        <i val="0"/>
        <color rgb="FF00B050"/>
      </font>
    </dxf>
    <dxf>
      <font>
        <color rgb="FFFF0000"/>
      </font>
    </dxf>
    <dxf>
      <font>
        <b val="0"/>
        <i val="0"/>
        <color theme="3" tint="0.39991454817346722"/>
      </font>
    </dxf>
    <dxf>
      <font>
        <b/>
        <i val="0"/>
        <strike val="0"/>
        <color theme="0"/>
      </font>
      <fill>
        <patternFill>
          <bgColor theme="4" tint="-0.499984740745262"/>
        </patternFill>
      </fill>
      <border>
        <left/>
        <right/>
        <top style="thin">
          <color theme="3" tint="-0.24994659260841701"/>
        </top>
        <bottom style="thin">
          <color theme="3" tint="-0.24994659260841701"/>
        </bottom>
      </border>
    </dxf>
    <dxf>
      <font>
        <b/>
        <i val="0"/>
        <strike val="0"/>
        <color theme="0"/>
      </font>
      <fill>
        <patternFill>
          <bgColor theme="3" tint="0.39994506668294322"/>
        </patternFill>
      </fill>
      <border>
        <left/>
        <right/>
        <top style="thin">
          <color theme="4" tint="-0.24994659260841701"/>
        </top>
        <bottom style="thin">
          <color theme="4" tint="-0.24994659260841701"/>
        </bottom>
      </border>
    </dxf>
    <dxf>
      <font>
        <b/>
        <i val="0"/>
        <strike val="0"/>
        <color theme="1"/>
      </font>
      <fill>
        <patternFill>
          <bgColor theme="4" tint="0.39994506668294322"/>
        </patternFill>
      </fill>
      <border>
        <left/>
        <right/>
        <top style="thin">
          <color theme="4" tint="-0.24994659260841701"/>
        </top>
        <bottom style="thin">
          <color theme="4" tint="-0.24994659260841701"/>
        </bottom>
      </border>
    </dxf>
    <dxf>
      <font>
        <b val="0"/>
        <i/>
        <strike val="0"/>
        <color theme="1"/>
      </font>
      <fill>
        <patternFill>
          <bgColor theme="4" tint="0.79998168889431442"/>
        </patternFill>
      </fill>
      <border>
        <left/>
        <right/>
        <top style="thin">
          <color theme="3" tint="0.39994506668294322"/>
        </top>
        <bottom style="thin">
          <color theme="3" tint="0.39994506668294322"/>
        </bottom>
      </border>
    </dxf>
    <dxf>
      <font>
        <color rgb="FF9C0006"/>
      </font>
      <fill>
        <patternFill>
          <bgColor rgb="FFFFC7CE"/>
        </patternFill>
      </fill>
    </dxf>
    <dxf>
      <font>
        <b/>
        <i val="0"/>
        <strike val="0"/>
        <color rgb="FFFF0000"/>
      </font>
    </dxf>
    <dxf>
      <font>
        <b/>
        <i val="0"/>
        <strike val="0"/>
        <color rgb="FFFFC000"/>
      </font>
    </dxf>
    <dxf>
      <font>
        <b/>
        <i val="0"/>
        <strike val="0"/>
        <color rgb="FF00B050"/>
      </font>
    </dxf>
    <dxf>
      <font>
        <b val="0"/>
        <i val="0"/>
        <color rgb="FF00B050"/>
      </font>
    </dxf>
    <dxf>
      <font>
        <color rgb="FFFF0000"/>
      </font>
    </dxf>
    <dxf>
      <font>
        <b val="0"/>
        <i val="0"/>
        <color theme="3" tint="0.39991454817346722"/>
      </font>
    </dxf>
    <dxf>
      <font>
        <b/>
        <i val="0"/>
        <strike val="0"/>
        <color theme="0"/>
      </font>
      <fill>
        <patternFill>
          <bgColor theme="4" tint="-0.499984740745262"/>
        </patternFill>
      </fill>
      <border>
        <left/>
        <right/>
        <top style="thin">
          <color theme="3" tint="-0.24994659260841701"/>
        </top>
        <bottom style="thin">
          <color theme="3" tint="-0.24994659260841701"/>
        </bottom>
      </border>
    </dxf>
    <dxf>
      <font>
        <b/>
        <i val="0"/>
        <strike val="0"/>
        <color theme="0"/>
      </font>
      <fill>
        <patternFill>
          <bgColor theme="3" tint="0.39994506668294322"/>
        </patternFill>
      </fill>
      <border>
        <left/>
        <right/>
        <top style="thin">
          <color theme="4" tint="-0.24994659260841701"/>
        </top>
        <bottom style="thin">
          <color theme="4" tint="-0.24994659260841701"/>
        </bottom>
      </border>
    </dxf>
    <dxf>
      <font>
        <b/>
        <i val="0"/>
        <strike val="0"/>
        <color theme="1"/>
      </font>
      <fill>
        <patternFill>
          <bgColor theme="4" tint="0.39994506668294322"/>
        </patternFill>
      </fill>
      <border>
        <left/>
        <right/>
        <top style="thin">
          <color theme="4" tint="-0.24994659260841701"/>
        </top>
        <bottom style="thin">
          <color theme="4" tint="-0.24994659260841701"/>
        </bottom>
      </border>
    </dxf>
    <dxf>
      <font>
        <b val="0"/>
        <i/>
        <strike val="0"/>
        <color theme="1"/>
      </font>
      <fill>
        <patternFill>
          <bgColor theme="4" tint="0.79998168889431442"/>
        </patternFill>
      </fill>
      <border>
        <left/>
        <right/>
        <top style="thin">
          <color theme="3" tint="0.39994506668294322"/>
        </top>
        <bottom style="thin">
          <color theme="3" tint="0.39994506668294322"/>
        </bottom>
      </border>
    </dxf>
  </dxfs>
  <tableStyles count="0" defaultTableStyle="TableStyleMedium2" defaultPivotStyle="PivotStyleLight16"/>
  <colors>
    <mruColors>
      <color rgb="FFFFCCFF"/>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image" Target="../media/image3.emf"/><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7</xdr:col>
      <xdr:colOff>66675</xdr:colOff>
      <xdr:row>0</xdr:row>
      <xdr:rowOff>209550</xdr:rowOff>
    </xdr:from>
    <xdr:to>
      <xdr:col>9</xdr:col>
      <xdr:colOff>247650</xdr:colOff>
      <xdr:row>2</xdr:row>
      <xdr:rowOff>152400</xdr:rowOff>
    </xdr:to>
    <xdr:pic>
      <xdr:nvPicPr>
        <xdr:cNvPr id="3" name="Picture 11"/>
        <xdr:cNvPicPr preferRelativeResize="0">
          <a:picLocks noChangeAspect="1" noChangeArrowheads="1"/>
        </xdr:cNvPicPr>
      </xdr:nvPicPr>
      <xdr:blipFill>
        <a:blip xmlns:r="http://schemas.openxmlformats.org/officeDocument/2006/relationships" r:embed="rId1" cstate="print"/>
        <a:srcRect/>
        <a:stretch>
          <a:fillRect/>
        </a:stretch>
      </xdr:blipFill>
      <xdr:spPr bwMode="auto">
        <a:xfrm>
          <a:off x="4238625" y="209550"/>
          <a:ext cx="971550" cy="333375"/>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100852</xdr:colOff>
      <xdr:row>84</xdr:row>
      <xdr:rowOff>560294</xdr:rowOff>
    </xdr:from>
    <xdr:to>
      <xdr:col>3</xdr:col>
      <xdr:colOff>4706471</xdr:colOff>
      <xdr:row>85</xdr:row>
      <xdr:rowOff>-1</xdr:rowOff>
    </xdr:to>
    <xdr:pic>
      <xdr:nvPicPr>
        <xdr:cNvPr id="3" name="Picture 1"/>
        <xdr:cNvPicPr>
          <a:picLocks noChangeAspect="1" noChangeArrowheads="1"/>
        </xdr:cNvPicPr>
      </xdr:nvPicPr>
      <xdr:blipFill>
        <a:blip xmlns:r="http://schemas.openxmlformats.org/officeDocument/2006/relationships" r:embed="rId1" cstate="print"/>
        <a:srcRect/>
        <a:stretch>
          <a:fillRect/>
        </a:stretch>
      </xdr:blipFill>
      <xdr:spPr bwMode="auto">
        <a:xfrm>
          <a:off x="1243852" y="63739059"/>
          <a:ext cx="4605619" cy="1837764"/>
        </a:xfrm>
        <a:prstGeom prst="rect">
          <a:avLst/>
        </a:prstGeom>
        <a:noFill/>
        <a:ln w="9525">
          <a:noFill/>
          <a:miter lim="800000"/>
          <a:headEnd/>
          <a:tailEnd/>
        </a:ln>
      </xdr:spPr>
    </xdr:pic>
    <xdr:clientData/>
  </xdr:twoCellAnchor>
  <xdr:twoCellAnchor>
    <xdr:from>
      <xdr:col>3</xdr:col>
      <xdr:colOff>78441</xdr:colOff>
      <xdr:row>85</xdr:row>
      <xdr:rowOff>773206</xdr:rowOff>
    </xdr:from>
    <xdr:to>
      <xdr:col>3</xdr:col>
      <xdr:colOff>4684060</xdr:colOff>
      <xdr:row>85</xdr:row>
      <xdr:rowOff>2734236</xdr:rowOff>
    </xdr:to>
    <xdr:pic>
      <xdr:nvPicPr>
        <xdr:cNvPr id="4" name="Picture 1"/>
        <xdr:cNvPicPr>
          <a:picLocks noChangeAspect="1" noChangeArrowheads="1"/>
        </xdr:cNvPicPr>
      </xdr:nvPicPr>
      <xdr:blipFill>
        <a:blip xmlns:r="http://schemas.openxmlformats.org/officeDocument/2006/relationships" r:embed="rId1" cstate="print"/>
        <a:srcRect/>
        <a:stretch>
          <a:fillRect/>
        </a:stretch>
      </xdr:blipFill>
      <xdr:spPr bwMode="auto">
        <a:xfrm>
          <a:off x="1221441" y="66350030"/>
          <a:ext cx="4605619" cy="1961030"/>
        </a:xfrm>
        <a:prstGeom prst="rect">
          <a:avLst/>
        </a:prstGeom>
        <a:noFill/>
        <a:ln w="9525">
          <a:noFill/>
          <a:miter lim="800000"/>
          <a:headEnd/>
          <a:tailEnd/>
        </a:ln>
      </xdr:spPr>
    </xdr:pic>
    <xdr:clientData/>
  </xdr:twoCellAnchor>
  <xdr:twoCellAnchor>
    <xdr:from>
      <xdr:col>3</xdr:col>
      <xdr:colOff>33617</xdr:colOff>
      <xdr:row>263</xdr:row>
      <xdr:rowOff>2061882</xdr:rowOff>
    </xdr:from>
    <xdr:to>
      <xdr:col>4</xdr:col>
      <xdr:colOff>10952</xdr:colOff>
      <xdr:row>264</xdr:row>
      <xdr:rowOff>11767</xdr:rowOff>
    </xdr:to>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1781735" y="127231588"/>
          <a:ext cx="4695011" cy="2499473"/>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3</xdr:col>
      <xdr:colOff>56030</xdr:colOff>
      <xdr:row>202</xdr:row>
      <xdr:rowOff>862852</xdr:rowOff>
    </xdr:from>
    <xdr:to>
      <xdr:col>3</xdr:col>
      <xdr:colOff>4003902</xdr:colOff>
      <xdr:row>202</xdr:row>
      <xdr:rowOff>3552265</xdr:rowOff>
    </xdr:to>
    <xdr:pic>
      <xdr:nvPicPr>
        <xdr:cNvPr id="1025" name="Picture 1"/>
        <xdr:cNvPicPr>
          <a:picLocks noChangeAspect="1" noChangeArrowheads="1"/>
        </xdr:cNvPicPr>
      </xdr:nvPicPr>
      <xdr:blipFill>
        <a:blip xmlns:r="http://schemas.openxmlformats.org/officeDocument/2006/relationships" r:embed="rId3" cstate="print"/>
        <a:srcRect/>
        <a:stretch>
          <a:fillRect/>
        </a:stretch>
      </xdr:blipFill>
      <xdr:spPr bwMode="auto">
        <a:xfrm>
          <a:off x="1804148" y="9737911"/>
          <a:ext cx="3947872" cy="2689413"/>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GCRY\1000914-C1250-ITER%20Cryoplants\Dossier%20de%20definition\01%20-%20PM%20-%20Project%20Management\PM%20109%20-%20%20Project%20Document%20List\V1.0%20-%20For%20KOM\344H%20PM%20109%20-%20Project%20Documents%20List%20-%20V1.0%20For%20KOM.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GCRY\1000913-C1243-JT-60SA\Dossier%20de%20definition\C1243%20-%20Chrono%20Doc%20Definition.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Users\fauvee\AppData\Local\Microsoft\Windows\Temporary%20Internet%20Files\Content.Outlook\MOQ2WVDT\341H%20TL%20900%20(0c).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1st Page"/>
      <sheetName val="Documentation"/>
      <sheetName val="DATA"/>
    </sheetNames>
    <sheetDataSet>
      <sheetData sheetId="0"/>
      <sheetData sheetId="1" refreshError="1"/>
      <sheetData sheetId="2">
        <row r="2">
          <cell r="B2" t="str">
            <v>00</v>
          </cell>
        </row>
        <row r="3">
          <cell r="B3" t="str">
            <v>T0</v>
          </cell>
        </row>
        <row r="4">
          <cell r="B4" t="str">
            <v>A0</v>
          </cell>
        </row>
        <row r="5">
          <cell r="B5" t="str">
            <v>C0</v>
          </cell>
        </row>
        <row r="6">
          <cell r="B6" t="str">
            <v>C1</v>
          </cell>
        </row>
        <row r="7">
          <cell r="B7" t="str">
            <v>C2</v>
          </cell>
        </row>
        <row r="8">
          <cell r="B8" t="str">
            <v>C3</v>
          </cell>
        </row>
        <row r="9">
          <cell r="B9" t="str">
            <v>B0</v>
          </cell>
        </row>
        <row r="10">
          <cell r="B10" t="str">
            <v>B1</v>
          </cell>
        </row>
        <row r="11">
          <cell r="B11" t="str">
            <v>B2</v>
          </cell>
        </row>
        <row r="12">
          <cell r="B12" t="str">
            <v>B3</v>
          </cell>
        </row>
        <row r="13">
          <cell r="B13" t="str">
            <v>I0</v>
          </cell>
        </row>
        <row r="14">
          <cell r="B14" t="str">
            <v>II</v>
          </cell>
        </row>
        <row r="15">
          <cell r="B15" t="str">
            <v>IC</v>
          </cell>
        </row>
        <row r="20">
          <cell r="C20" t="str">
            <v>FauveE</v>
          </cell>
        </row>
        <row r="60">
          <cell r="A60" t="str">
            <v>FA</v>
          </cell>
        </row>
        <row r="61">
          <cell r="A61" t="str">
            <v>ED</v>
          </cell>
        </row>
        <row r="62">
          <cell r="A62" t="str">
            <v>NLF</v>
          </cell>
        </row>
        <row r="63">
          <cell r="A63" t="str">
            <v>ES</v>
          </cell>
        </row>
        <row r="64">
          <cell r="A64" t="str">
            <v>PA</v>
          </cell>
        </row>
        <row r="65">
          <cell r="A65" t="str">
            <v>MS</v>
          </cell>
        </row>
        <row r="66">
          <cell r="A66" t="str">
            <v>DG</v>
          </cell>
        </row>
        <row r="67">
          <cell r="A67" t="str">
            <v>GF</v>
          </cell>
        </row>
        <row r="68">
          <cell r="A68" t="str">
            <v>YF</v>
          </cell>
        </row>
        <row r="69">
          <cell r="A69" t="str">
            <v>FD</v>
          </cell>
        </row>
        <row r="70">
          <cell r="A70" t="str">
            <v>AF</v>
          </cell>
        </row>
        <row r="71">
          <cell r="A71" t="str">
            <v>YL</v>
          </cell>
        </row>
        <row r="72">
          <cell r="A72" t="str">
            <v>UB</v>
          </cell>
        </row>
        <row r="73">
          <cell r="A73" t="str">
            <v>GB</v>
          </cell>
        </row>
        <row r="74">
          <cell r="A74" t="str">
            <v>PB</v>
          </cell>
        </row>
        <row r="75">
          <cell r="A75" t="str">
            <v>PBX</v>
          </cell>
        </row>
        <row r="76">
          <cell r="A76" t="str">
            <v>JLT</v>
          </cell>
        </row>
        <row r="77">
          <cell r="A77" t="str">
            <v>SL</v>
          </cell>
        </row>
        <row r="78">
          <cell r="A78" t="str">
            <v>JMP</v>
          </cell>
        </row>
        <row r="79">
          <cell r="A79" t="str">
            <v>CC</v>
          </cell>
        </row>
        <row r="80">
          <cell r="A80" t="str">
            <v>YJ</v>
          </cell>
        </row>
        <row r="81">
          <cell r="A81" t="str">
            <v>SUP</v>
          </cell>
        </row>
        <row r="115">
          <cell r="A115" t="str">
            <v>KOM</v>
          </cell>
        </row>
        <row r="116">
          <cell r="A116" t="str">
            <v>T0 + 3m</v>
          </cell>
        </row>
        <row r="117">
          <cell r="A117" t="str">
            <v>PDR</v>
          </cell>
        </row>
        <row r="118">
          <cell r="A118" t="str">
            <v>PDR-C</v>
          </cell>
        </row>
        <row r="119">
          <cell r="A119" t="str">
            <v>PDR-B</v>
          </cell>
        </row>
        <row r="120">
          <cell r="A120" t="str">
            <v>LLI</v>
          </cell>
        </row>
        <row r="121">
          <cell r="A121" t="str">
            <v>FDR</v>
          </cell>
        </row>
        <row r="122">
          <cell r="A122" t="str">
            <v>FDR-C</v>
          </cell>
        </row>
        <row r="123">
          <cell r="A123" t="str">
            <v>FDR-B</v>
          </cell>
        </row>
        <row r="124">
          <cell r="A124" t="str">
            <v>MP-1</v>
          </cell>
        </row>
        <row r="125">
          <cell r="A125" t="str">
            <v>MP-2</v>
          </cell>
        </row>
        <row r="126">
          <cell r="A126" t="str">
            <v>RFE-8A</v>
          </cell>
        </row>
        <row r="127">
          <cell r="A127" t="str">
            <v>IRR</v>
          </cell>
        </row>
        <row r="128">
          <cell r="A128" t="str">
            <v>FD</v>
          </cell>
        </row>
        <row r="129">
          <cell r="A129" t="str">
            <v>LD</v>
          </cell>
        </row>
        <row r="130">
          <cell r="A130" t="str">
            <v>MAC</v>
          </cell>
        </row>
        <row r="131">
          <cell r="A131" t="str">
            <v>RFE-8B</v>
          </cell>
        </row>
        <row r="132">
          <cell r="A132" t="str">
            <v>TRR</v>
          </cell>
        </row>
        <row r="133">
          <cell r="A133" t="str">
            <v>OAT</v>
          </cell>
        </row>
        <row r="134">
          <cell r="A134" t="str">
            <v>SAT</v>
          </cell>
        </row>
        <row r="137">
          <cell r="B137" t="str">
            <v>For KOM</v>
          </cell>
        </row>
        <row r="138">
          <cell r="B138" t="str">
            <v>For PDR</v>
          </cell>
        </row>
        <row r="139">
          <cell r="B139" t="str">
            <v>For FDR</v>
          </cell>
        </row>
        <row r="140">
          <cell r="B140" t="str">
            <v>For PO</v>
          </cell>
        </row>
        <row r="141">
          <cell r="B141" t="str">
            <v>For Implementation</v>
          </cell>
        </row>
        <row r="142">
          <cell r="B142" t="str">
            <v>For Construction</v>
          </cell>
        </row>
        <row r="143">
          <cell r="B143" t="str">
            <v>As Build</v>
          </cell>
        </row>
        <row r="146">
          <cell r="A146" t="str">
            <v>PM</v>
          </cell>
          <cell r="B146" t="str">
            <v>Project Management</v>
          </cell>
          <cell r="C146" t="str">
            <v>DA Project Management Plan</v>
          </cell>
          <cell r="D146" t="str">
            <v>1- Project</v>
          </cell>
          <cell r="E146" t="str">
            <v>1- Project Management</v>
          </cell>
          <cell r="G146" t="str">
            <v>1- Project/1- Project Management</v>
          </cell>
          <cell r="H146" t="str">
            <v>EZBG46</v>
          </cell>
        </row>
        <row r="147">
          <cell r="A147" t="str">
            <v>MR</v>
          </cell>
          <cell r="B147" t="str">
            <v>Monthly Report</v>
          </cell>
          <cell r="C147" t="str">
            <v>DA Monthly Report</v>
          </cell>
          <cell r="D147" t="str">
            <v>1- Project</v>
          </cell>
          <cell r="E147" t="str">
            <v>3- Reporting</v>
          </cell>
          <cell r="G147" t="str">
            <v>1- Project/3- Reporting</v>
          </cell>
          <cell r="H147" t="str">
            <v>EZAMS4</v>
          </cell>
        </row>
        <row r="148">
          <cell r="A148" t="str">
            <v>MM</v>
          </cell>
          <cell r="B148" t="str">
            <v>Minutes of Meeting</v>
          </cell>
          <cell r="C148" t="str">
            <v>DA Minutes of Meeting</v>
          </cell>
          <cell r="D148" t="str">
            <v>1- Project</v>
          </cell>
          <cell r="E148" t="str">
            <v>4- Meetings</v>
          </cell>
          <cell r="G148" t="str">
            <v>1- Project/4- Meetings</v>
          </cell>
          <cell r="H148" t="str">
            <v>EZAEPD</v>
          </cell>
        </row>
        <row r="149">
          <cell r="A149" t="str">
            <v>OL</v>
          </cell>
          <cell r="B149" t="str">
            <v>Official Letter</v>
          </cell>
          <cell r="C149" t="str">
            <v>DA Communication with Supplier</v>
          </cell>
          <cell r="D149" t="str">
            <v>1- Project</v>
          </cell>
          <cell r="E149" t="str">
            <v>5- Communication</v>
          </cell>
          <cell r="F149" t="str">
            <v>1- Official Letters</v>
          </cell>
          <cell r="G149" t="str">
            <v>1- Project/5- Communication/1- Official Letters</v>
          </cell>
          <cell r="H149" t="str">
            <v>EZB8NF</v>
          </cell>
        </row>
        <row r="150">
          <cell r="A150" t="str">
            <v>DT</v>
          </cell>
          <cell r="B150" t="str">
            <v>Documentation Transmittal</v>
          </cell>
          <cell r="C150" t="str">
            <v>DA Communication with Supplier</v>
          </cell>
          <cell r="D150" t="str">
            <v>1- Project</v>
          </cell>
          <cell r="E150" t="str">
            <v>5- Communication</v>
          </cell>
          <cell r="F150" t="str">
            <v>2- Documentation Transmittal</v>
          </cell>
          <cell r="G150" t="str">
            <v>1- Project/5- Communication/2- Documentation Transmittal</v>
          </cell>
          <cell r="H150" t="str">
            <v>EZB8NF</v>
          </cell>
        </row>
        <row r="151">
          <cell r="A151" t="str">
            <v>DR</v>
          </cell>
          <cell r="B151" t="str">
            <v>Deviation Request</v>
          </cell>
          <cell r="C151" t="str">
            <v>DA QA Deviation Request</v>
          </cell>
          <cell r="D151" t="str">
            <v>1- Project</v>
          </cell>
          <cell r="E151" t="str">
            <v>6- Configuration Management</v>
          </cell>
          <cell r="F151" t="str">
            <v>1- Deviation Request</v>
          </cell>
          <cell r="G151" t="str">
            <v>1- Project/6- Configuration Management/1- Deviation Request</v>
          </cell>
          <cell r="H151" t="str">
            <v>EZCHQC</v>
          </cell>
        </row>
        <row r="152">
          <cell r="A152" t="str">
            <v>NC</v>
          </cell>
          <cell r="B152" t="str">
            <v>Non Conformity</v>
          </cell>
          <cell r="C152" t="str">
            <v>DA QA Non-Conformity</v>
          </cell>
          <cell r="D152" t="str">
            <v>1- Project</v>
          </cell>
          <cell r="E152" t="str">
            <v>6- Configuration Management</v>
          </cell>
          <cell r="F152" t="str">
            <v>2- Non Conformances</v>
          </cell>
          <cell r="G152" t="str">
            <v>1- Project/6- Configuration Management/2- Non Conformances</v>
          </cell>
          <cell r="H152" t="str">
            <v>EZCHQC</v>
          </cell>
        </row>
        <row r="153">
          <cell r="A153" t="str">
            <v>TN</v>
          </cell>
          <cell r="B153" t="str">
            <v>Technical Note</v>
          </cell>
          <cell r="C153" t="str">
            <v>DA Definition</v>
          </cell>
          <cell r="D153" t="str">
            <v>2- Definition</v>
          </cell>
          <cell r="E153" t="str">
            <v>1- Technical Notes</v>
          </cell>
          <cell r="G153" t="str">
            <v>2- Definition/1- Technical Notes</v>
          </cell>
          <cell r="H153" t="str">
            <v>EZC49T</v>
          </cell>
        </row>
        <row r="154">
          <cell r="A154" t="str">
            <v>DS</v>
          </cell>
          <cell r="B154" t="str">
            <v>Data Sheet</v>
          </cell>
          <cell r="C154" t="str">
            <v>DA Definition</v>
          </cell>
          <cell r="D154" t="str">
            <v>2- Definition</v>
          </cell>
          <cell r="E154" t="str">
            <v>2- Data Sheets</v>
          </cell>
          <cell r="G154" t="str">
            <v>2- Definition/2- Data Sheets</v>
          </cell>
          <cell r="H154" t="str">
            <v>EZD59P</v>
          </cell>
        </row>
        <row r="155">
          <cell r="A155" t="str">
            <v>TS</v>
          </cell>
          <cell r="B155" t="str">
            <v>Technical Specification</v>
          </cell>
          <cell r="C155" t="str">
            <v>DA Specifications</v>
          </cell>
          <cell r="D155" t="str">
            <v>2- Definition</v>
          </cell>
          <cell r="E155" t="str">
            <v>3- Technical Specifications</v>
          </cell>
          <cell r="G155" t="str">
            <v>2- Definition/3- Technical Specifications</v>
          </cell>
          <cell r="H155" t="str">
            <v>EZBD9Z</v>
          </cell>
        </row>
        <row r="156">
          <cell r="A156" t="str">
            <v>BM</v>
          </cell>
          <cell r="B156" t="str">
            <v>Bill of Material</v>
          </cell>
          <cell r="C156" t="str">
            <v>DA List</v>
          </cell>
          <cell r="D156" t="str">
            <v>2- Definition</v>
          </cell>
          <cell r="E156" t="str">
            <v>4- Bill of Material</v>
          </cell>
          <cell r="G156" t="str">
            <v>2- Definition/4- Bill of Material</v>
          </cell>
          <cell r="H156" t="str">
            <v>EZEVP8</v>
          </cell>
        </row>
        <row r="157">
          <cell r="A157" t="str">
            <v>ED</v>
          </cell>
          <cell r="B157" t="str">
            <v>Electrical Diagram</v>
          </cell>
          <cell r="C157" t="str">
            <v>DA Diagram</v>
          </cell>
          <cell r="D157" t="str">
            <v>2- Definition</v>
          </cell>
          <cell r="E157" t="str">
            <v>5- Diagrams</v>
          </cell>
          <cell r="F157" t="str">
            <v>1- Electrical Diagrams</v>
          </cell>
          <cell r="G157" t="str">
            <v>2- Definition/5- Diagrams/1- Electrical Diagrams</v>
          </cell>
          <cell r="H157" t="str">
            <v>EZ92PP</v>
          </cell>
        </row>
        <row r="158">
          <cell r="A158" t="str">
            <v>D</v>
          </cell>
          <cell r="B158" t="str">
            <v>Drawing</v>
          </cell>
          <cell r="C158" t="str">
            <v>DA Drawings</v>
          </cell>
          <cell r="D158" t="str">
            <v>2- Definition</v>
          </cell>
          <cell r="E158" t="str">
            <v>6- Drawings</v>
          </cell>
          <cell r="G158" t="str">
            <v>2- Definition/6- Drawings</v>
          </cell>
          <cell r="H158" t="str">
            <v>EZCFQU</v>
          </cell>
        </row>
        <row r="159">
          <cell r="A159" t="str">
            <v>RA</v>
          </cell>
          <cell r="B159" t="str">
            <v>Risk and Reliability Analysis</v>
          </cell>
          <cell r="C159" t="str">
            <v>DA Risk Related Document</v>
          </cell>
          <cell r="D159" t="str">
            <v>3- Justification</v>
          </cell>
          <cell r="E159" t="str">
            <v>4- Operation, Safety &amp; Reliability</v>
          </cell>
          <cell r="G159" t="str">
            <v>3- Justification/4- Operation, Safety &amp; Reliability</v>
          </cell>
          <cell r="H159" t="str">
            <v>EZD967</v>
          </cell>
        </row>
        <row r="160">
          <cell r="A160" t="str">
            <v>CN</v>
          </cell>
          <cell r="B160" t="str">
            <v>Calculation Note</v>
          </cell>
          <cell r="C160" t="str">
            <v>DA Analysis or Calculation</v>
          </cell>
          <cell r="D160" t="str">
            <v>3- Justification</v>
          </cell>
          <cell r="E160" t="str">
            <v>3- Calculation Notes</v>
          </cell>
          <cell r="G160" t="str">
            <v>3- Justification/3- Calculation Notes</v>
          </cell>
          <cell r="H160" t="str">
            <v>EZCLN6</v>
          </cell>
        </row>
        <row r="161">
          <cell r="A161" t="str">
            <v>IP</v>
          </cell>
          <cell r="B161" t="str">
            <v>Inspection Plan</v>
          </cell>
          <cell r="C161" t="str">
            <v>DA Manufacturing Inspection Plan</v>
          </cell>
          <cell r="D161" t="str">
            <v>4- Manufacturing &amp; Inspection</v>
          </cell>
          <cell r="E161" t="str">
            <v>1- Manufacturing</v>
          </cell>
          <cell r="F161" t="str">
            <v>1- MIP</v>
          </cell>
          <cell r="G161" t="str">
            <v>4- Manufacturing &amp; Inspection/1- Manufacturing/1- MIP</v>
          </cell>
          <cell r="H161" t="str">
            <v>EZATZ5</v>
          </cell>
        </row>
        <row r="162">
          <cell r="A162" t="str">
            <v>MP</v>
          </cell>
          <cell r="B162" t="str">
            <v>Manufacturing Procedures</v>
          </cell>
          <cell r="C162" t="str">
            <v>DA Manufacturing Inspection Plan</v>
          </cell>
          <cell r="D162" t="str">
            <v>4- Manufacturing &amp; Inspection</v>
          </cell>
          <cell r="E162" t="str">
            <v>1- Manufacturing</v>
          </cell>
          <cell r="F162" t="str">
            <v>2- MP</v>
          </cell>
          <cell r="G162" t="str">
            <v>4- Manufacturing &amp; Inspection/1- Manufacturing/2- MP</v>
          </cell>
          <cell r="H162" t="str">
            <v>EZATZ5</v>
          </cell>
        </row>
        <row r="163">
          <cell r="A163" t="str">
            <v>MF</v>
          </cell>
          <cell r="B163" t="str">
            <v>Manufacturer File</v>
          </cell>
          <cell r="C163" t="str">
            <v>DA QA Record</v>
          </cell>
          <cell r="D163" t="str">
            <v>4- Manufacturing &amp; Inspection</v>
          </cell>
          <cell r="E163" t="str">
            <v>2- Manufacturer File</v>
          </cell>
          <cell r="G163" t="str">
            <v>4- Manufacturing &amp; Inspection/2- Manufacturer File</v>
          </cell>
          <cell r="H163" t="str">
            <v>EZDPSZ</v>
          </cell>
        </row>
        <row r="164">
          <cell r="A164" t="str">
            <v>OP</v>
          </cell>
          <cell r="B164" t="str">
            <v>Operting Procedures</v>
          </cell>
          <cell r="C164" t="str">
            <v>DA QA Procedure</v>
          </cell>
          <cell r="D164" t="str">
            <v>5- Operation</v>
          </cell>
          <cell r="E164" t="str">
            <v>2- Operating Procedures</v>
          </cell>
          <cell r="G164" t="str">
            <v>5- Operation/2- Operating Procedures</v>
          </cell>
          <cell r="H164" t="str">
            <v>EZFPML</v>
          </cell>
        </row>
        <row r="165">
          <cell r="A165" t="str">
            <v>TR</v>
          </cell>
          <cell r="B165" t="str">
            <v>Tests Reports</v>
          </cell>
          <cell r="C165" t="str">
            <v>DA Acceptance Documentation</v>
          </cell>
          <cell r="D165" t="str">
            <v>3- Justification</v>
          </cell>
          <cell r="E165" t="str">
            <v>7- Acceptance Tests</v>
          </cell>
          <cell r="G165" t="str">
            <v>3- Justification/7- Acceptance Tests</v>
          </cell>
          <cell r="H165" t="str">
            <v>EZ6BL2</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Family"/>
      <sheetName val="DOC"/>
      <sheetName val="PID-PFD"/>
      <sheetName val="Drawings"/>
      <sheetName val="Initials"/>
    </sheetNames>
    <sheetDataSet>
      <sheetData sheetId="0">
        <row r="2">
          <cell r="E2">
            <v>100</v>
          </cell>
          <cell r="F2" t="str">
            <v>Process &amp; Process Control</v>
          </cell>
        </row>
        <row r="3">
          <cell r="E3">
            <v>200</v>
          </cell>
          <cell r="F3" t="str">
            <v>Rotating Machines</v>
          </cell>
        </row>
        <row r="4">
          <cell r="E4">
            <v>300</v>
          </cell>
          <cell r="F4" t="str">
            <v>Vessels / HX (050) / Piping</v>
          </cell>
        </row>
        <row r="5">
          <cell r="E5">
            <v>400</v>
          </cell>
          <cell r="F5" t="str">
            <v>Components : Instru / Valves / …</v>
          </cell>
        </row>
        <row r="6">
          <cell r="E6">
            <v>500</v>
          </cell>
          <cell r="F6" t="str">
            <v>Elec / Instru</v>
          </cell>
        </row>
        <row r="7">
          <cell r="E7">
            <v>600</v>
          </cell>
          <cell r="F7" t="str">
            <v>Structures / Skids</v>
          </cell>
        </row>
        <row r="8">
          <cell r="E8">
            <v>700</v>
          </cell>
          <cell r="F8" t="str">
            <v>Safety &amp; hazards</v>
          </cell>
        </row>
        <row r="9">
          <cell r="E9">
            <v>800</v>
          </cell>
          <cell r="F9" t="str">
            <v>Site</v>
          </cell>
        </row>
        <row r="10">
          <cell r="E10">
            <v>900</v>
          </cell>
          <cell r="F10" t="str">
            <v>Other</v>
          </cell>
        </row>
      </sheetData>
      <sheetData sheetId="1"/>
      <sheetData sheetId="2"/>
      <sheetData sheetId="3"/>
      <sheetData sheetId="4"/>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1st Page"/>
      <sheetName val="Family"/>
      <sheetName val="PM"/>
      <sheetName val="MR"/>
      <sheetName val="TN"/>
      <sheetName val="DS"/>
      <sheetName val="TS"/>
      <sheetName val="BM"/>
      <sheetName val="RA"/>
      <sheetName val="CN"/>
      <sheetName val="IP"/>
      <sheetName val="PO"/>
      <sheetName val="TR"/>
      <sheetName val="DW"/>
      <sheetName val="ED"/>
      <sheetName val="Initial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8">
          <cell r="C8" t="str">
            <v>FA</v>
          </cell>
        </row>
        <row r="9">
          <cell r="C9" t="str">
            <v>ED</v>
          </cell>
        </row>
        <row r="10">
          <cell r="C10" t="str">
            <v>GF</v>
          </cell>
        </row>
        <row r="11">
          <cell r="C11" t="str">
            <v>YF</v>
          </cell>
        </row>
        <row r="12">
          <cell r="C12" t="str">
            <v>DG</v>
          </cell>
        </row>
        <row r="13">
          <cell r="C13" t="str">
            <v>GF/DG</v>
          </cell>
        </row>
        <row r="14">
          <cell r="C14" t="str">
            <v>YF/DG</v>
          </cell>
        </row>
        <row r="15">
          <cell r="C15" t="str">
            <v>GF/YF</v>
          </cell>
        </row>
        <row r="16">
          <cell r="C16" t="str">
            <v>FD</v>
          </cell>
        </row>
        <row r="17">
          <cell r="C17" t="str">
            <v>LD</v>
          </cell>
        </row>
        <row r="18">
          <cell r="C18" t="str">
            <v>EG</v>
          </cell>
        </row>
        <row r="19">
          <cell r="C19" t="str">
            <v>PBx</v>
          </cell>
        </row>
        <row r="20">
          <cell r="C20" t="str">
            <v>GZ/PB</v>
          </cell>
        </row>
        <row r="21">
          <cell r="C21" t="str">
            <v>JMB</v>
          </cell>
        </row>
        <row r="22">
          <cell r="C22" t="str">
            <v>JLT</v>
          </cell>
        </row>
        <row r="23">
          <cell r="C23" t="str">
            <v>SL</v>
          </cell>
        </row>
        <row r="24">
          <cell r="C24" t="str">
            <v>JMP</v>
          </cell>
        </row>
        <row r="25">
          <cell r="C25" t="str">
            <v>YL</v>
          </cell>
        </row>
        <row r="26">
          <cell r="C26" t="str">
            <v>GB</v>
          </cell>
        </row>
        <row r="27">
          <cell r="C27" t="str">
            <v>BR</v>
          </cell>
        </row>
        <row r="28">
          <cell r="C28" t="str">
            <v>JLF</v>
          </cell>
        </row>
        <row r="29">
          <cell r="C29" t="str">
            <v>ES</v>
          </cell>
        </row>
        <row r="30">
          <cell r="C30" t="str">
            <v>?</v>
          </cell>
        </row>
        <row r="31">
          <cell r="C31" t="str">
            <v>FABS</v>
          </cell>
        </row>
        <row r="32">
          <cell r="C32" t="str">
            <v>Supervisor</v>
          </cell>
        </row>
        <row r="33">
          <cell r="C33" t="str">
            <v>Sup</v>
          </cell>
        </row>
        <row r="37">
          <cell r="C37" t="str">
            <v>Done - Approved</v>
          </cell>
        </row>
        <row r="38">
          <cell r="C38" t="str">
            <v>In progress</v>
          </cell>
        </row>
        <row r="39">
          <cell r="C39" t="str">
            <v>Not Started</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sheetPr codeName="Sheet9"/>
  <dimension ref="A1:J39"/>
  <sheetViews>
    <sheetView view="pageBreakPreview" zoomScaleNormal="100" zoomScaleSheetLayoutView="100" workbookViewId="0">
      <selection activeCell="A4" sqref="A1:J4"/>
    </sheetView>
  </sheetViews>
  <sheetFormatPr defaultColWidth="9.140625" defaultRowHeight="12.75"/>
  <cols>
    <col min="1" max="1" width="4.5703125" style="39" customWidth="1"/>
    <col min="2" max="2" width="8.42578125" style="39" customWidth="1"/>
    <col min="3" max="3" width="11.85546875" style="39" customWidth="1"/>
    <col min="4" max="4" width="13.85546875" style="39" customWidth="1"/>
    <col min="5" max="5" width="7" style="39" customWidth="1"/>
    <col min="6" max="7" width="8.42578125" style="39" customWidth="1"/>
    <col min="8" max="8" width="5.5703125" style="39" customWidth="1"/>
    <col min="9" max="9" width="10.5703125" style="39" customWidth="1"/>
    <col min="10" max="10" width="4.5703125" style="39" customWidth="1"/>
    <col min="11" max="11" width="1" style="39" customWidth="1"/>
    <col min="12" max="249" width="9.140625" style="39"/>
    <col min="250" max="250" width="0.85546875" style="39" customWidth="1"/>
    <col min="251" max="251" width="4.5703125" style="39" customWidth="1"/>
    <col min="252" max="252" width="8.42578125" style="39" customWidth="1"/>
    <col min="253" max="253" width="11.85546875" style="39" customWidth="1"/>
    <col min="254" max="254" width="13.85546875" style="39" customWidth="1"/>
    <col min="255" max="255" width="7" style="39" customWidth="1"/>
    <col min="256" max="257" width="8.42578125" style="39" customWidth="1"/>
    <col min="258" max="258" width="5.5703125" style="39" customWidth="1"/>
    <col min="259" max="259" width="6.28515625" style="39" customWidth="1"/>
    <col min="260" max="260" width="4.5703125" style="39" customWidth="1"/>
    <col min="261" max="261" width="1" style="39" customWidth="1"/>
    <col min="262" max="505" width="9.140625" style="39"/>
    <col min="506" max="506" width="0.85546875" style="39" customWidth="1"/>
    <col min="507" max="507" width="4.5703125" style="39" customWidth="1"/>
    <col min="508" max="508" width="8.42578125" style="39" customWidth="1"/>
    <col min="509" max="509" width="11.85546875" style="39" customWidth="1"/>
    <col min="510" max="510" width="13.85546875" style="39" customWidth="1"/>
    <col min="511" max="511" width="7" style="39" customWidth="1"/>
    <col min="512" max="513" width="8.42578125" style="39" customWidth="1"/>
    <col min="514" max="514" width="5.5703125" style="39" customWidth="1"/>
    <col min="515" max="515" width="6.28515625" style="39" customWidth="1"/>
    <col min="516" max="516" width="4.5703125" style="39" customWidth="1"/>
    <col min="517" max="517" width="1" style="39" customWidth="1"/>
    <col min="518" max="761" width="9.140625" style="39"/>
    <col min="762" max="762" width="0.85546875" style="39" customWidth="1"/>
    <col min="763" max="763" width="4.5703125" style="39" customWidth="1"/>
    <col min="764" max="764" width="8.42578125" style="39" customWidth="1"/>
    <col min="765" max="765" width="11.85546875" style="39" customWidth="1"/>
    <col min="766" max="766" width="13.85546875" style="39" customWidth="1"/>
    <col min="767" max="767" width="7" style="39" customWidth="1"/>
    <col min="768" max="769" width="8.42578125" style="39" customWidth="1"/>
    <col min="770" max="770" width="5.5703125" style="39" customWidth="1"/>
    <col min="771" max="771" width="6.28515625" style="39" customWidth="1"/>
    <col min="772" max="772" width="4.5703125" style="39" customWidth="1"/>
    <col min="773" max="773" width="1" style="39" customWidth="1"/>
    <col min="774" max="1017" width="9.140625" style="39"/>
    <col min="1018" max="1018" width="0.85546875" style="39" customWidth="1"/>
    <col min="1019" max="1019" width="4.5703125" style="39" customWidth="1"/>
    <col min="1020" max="1020" width="8.42578125" style="39" customWidth="1"/>
    <col min="1021" max="1021" width="11.85546875" style="39" customWidth="1"/>
    <col min="1022" max="1022" width="13.85546875" style="39" customWidth="1"/>
    <col min="1023" max="1023" width="7" style="39" customWidth="1"/>
    <col min="1024" max="1025" width="8.42578125" style="39" customWidth="1"/>
    <col min="1026" max="1026" width="5.5703125" style="39" customWidth="1"/>
    <col min="1027" max="1027" width="6.28515625" style="39" customWidth="1"/>
    <col min="1028" max="1028" width="4.5703125" style="39" customWidth="1"/>
    <col min="1029" max="1029" width="1" style="39" customWidth="1"/>
    <col min="1030" max="1273" width="9.140625" style="39"/>
    <col min="1274" max="1274" width="0.85546875" style="39" customWidth="1"/>
    <col min="1275" max="1275" width="4.5703125" style="39" customWidth="1"/>
    <col min="1276" max="1276" width="8.42578125" style="39" customWidth="1"/>
    <col min="1277" max="1277" width="11.85546875" style="39" customWidth="1"/>
    <col min="1278" max="1278" width="13.85546875" style="39" customWidth="1"/>
    <col min="1279" max="1279" width="7" style="39" customWidth="1"/>
    <col min="1280" max="1281" width="8.42578125" style="39" customWidth="1"/>
    <col min="1282" max="1282" width="5.5703125" style="39" customWidth="1"/>
    <col min="1283" max="1283" width="6.28515625" style="39" customWidth="1"/>
    <col min="1284" max="1284" width="4.5703125" style="39" customWidth="1"/>
    <col min="1285" max="1285" width="1" style="39" customWidth="1"/>
    <col min="1286" max="1529" width="9.140625" style="39"/>
    <col min="1530" max="1530" width="0.85546875" style="39" customWidth="1"/>
    <col min="1531" max="1531" width="4.5703125" style="39" customWidth="1"/>
    <col min="1532" max="1532" width="8.42578125" style="39" customWidth="1"/>
    <col min="1533" max="1533" width="11.85546875" style="39" customWidth="1"/>
    <col min="1534" max="1534" width="13.85546875" style="39" customWidth="1"/>
    <col min="1535" max="1535" width="7" style="39" customWidth="1"/>
    <col min="1536" max="1537" width="8.42578125" style="39" customWidth="1"/>
    <col min="1538" max="1538" width="5.5703125" style="39" customWidth="1"/>
    <col min="1539" max="1539" width="6.28515625" style="39" customWidth="1"/>
    <col min="1540" max="1540" width="4.5703125" style="39" customWidth="1"/>
    <col min="1541" max="1541" width="1" style="39" customWidth="1"/>
    <col min="1542" max="1785" width="9.140625" style="39"/>
    <col min="1786" max="1786" width="0.85546875" style="39" customWidth="1"/>
    <col min="1787" max="1787" width="4.5703125" style="39" customWidth="1"/>
    <col min="1788" max="1788" width="8.42578125" style="39" customWidth="1"/>
    <col min="1789" max="1789" width="11.85546875" style="39" customWidth="1"/>
    <col min="1790" max="1790" width="13.85546875" style="39" customWidth="1"/>
    <col min="1791" max="1791" width="7" style="39" customWidth="1"/>
    <col min="1792" max="1793" width="8.42578125" style="39" customWidth="1"/>
    <col min="1794" max="1794" width="5.5703125" style="39" customWidth="1"/>
    <col min="1795" max="1795" width="6.28515625" style="39" customWidth="1"/>
    <col min="1796" max="1796" width="4.5703125" style="39" customWidth="1"/>
    <col min="1797" max="1797" width="1" style="39" customWidth="1"/>
    <col min="1798" max="2041" width="9.140625" style="39"/>
    <col min="2042" max="2042" width="0.85546875" style="39" customWidth="1"/>
    <col min="2043" max="2043" width="4.5703125" style="39" customWidth="1"/>
    <col min="2044" max="2044" width="8.42578125" style="39" customWidth="1"/>
    <col min="2045" max="2045" width="11.85546875" style="39" customWidth="1"/>
    <col min="2046" max="2046" width="13.85546875" style="39" customWidth="1"/>
    <col min="2047" max="2047" width="7" style="39" customWidth="1"/>
    <col min="2048" max="2049" width="8.42578125" style="39" customWidth="1"/>
    <col min="2050" max="2050" width="5.5703125" style="39" customWidth="1"/>
    <col min="2051" max="2051" width="6.28515625" style="39" customWidth="1"/>
    <col min="2052" max="2052" width="4.5703125" style="39" customWidth="1"/>
    <col min="2053" max="2053" width="1" style="39" customWidth="1"/>
    <col min="2054" max="2297" width="9.140625" style="39"/>
    <col min="2298" max="2298" width="0.85546875" style="39" customWidth="1"/>
    <col min="2299" max="2299" width="4.5703125" style="39" customWidth="1"/>
    <col min="2300" max="2300" width="8.42578125" style="39" customWidth="1"/>
    <col min="2301" max="2301" width="11.85546875" style="39" customWidth="1"/>
    <col min="2302" max="2302" width="13.85546875" style="39" customWidth="1"/>
    <col min="2303" max="2303" width="7" style="39" customWidth="1"/>
    <col min="2304" max="2305" width="8.42578125" style="39" customWidth="1"/>
    <col min="2306" max="2306" width="5.5703125" style="39" customWidth="1"/>
    <col min="2307" max="2307" width="6.28515625" style="39" customWidth="1"/>
    <col min="2308" max="2308" width="4.5703125" style="39" customWidth="1"/>
    <col min="2309" max="2309" width="1" style="39" customWidth="1"/>
    <col min="2310" max="2553" width="9.140625" style="39"/>
    <col min="2554" max="2554" width="0.85546875" style="39" customWidth="1"/>
    <col min="2555" max="2555" width="4.5703125" style="39" customWidth="1"/>
    <col min="2556" max="2556" width="8.42578125" style="39" customWidth="1"/>
    <col min="2557" max="2557" width="11.85546875" style="39" customWidth="1"/>
    <col min="2558" max="2558" width="13.85546875" style="39" customWidth="1"/>
    <col min="2559" max="2559" width="7" style="39" customWidth="1"/>
    <col min="2560" max="2561" width="8.42578125" style="39" customWidth="1"/>
    <col min="2562" max="2562" width="5.5703125" style="39" customWidth="1"/>
    <col min="2563" max="2563" width="6.28515625" style="39" customWidth="1"/>
    <col min="2564" max="2564" width="4.5703125" style="39" customWidth="1"/>
    <col min="2565" max="2565" width="1" style="39" customWidth="1"/>
    <col min="2566" max="2809" width="9.140625" style="39"/>
    <col min="2810" max="2810" width="0.85546875" style="39" customWidth="1"/>
    <col min="2811" max="2811" width="4.5703125" style="39" customWidth="1"/>
    <col min="2812" max="2812" width="8.42578125" style="39" customWidth="1"/>
    <col min="2813" max="2813" width="11.85546875" style="39" customWidth="1"/>
    <col min="2814" max="2814" width="13.85546875" style="39" customWidth="1"/>
    <col min="2815" max="2815" width="7" style="39" customWidth="1"/>
    <col min="2816" max="2817" width="8.42578125" style="39" customWidth="1"/>
    <col min="2818" max="2818" width="5.5703125" style="39" customWidth="1"/>
    <col min="2819" max="2819" width="6.28515625" style="39" customWidth="1"/>
    <col min="2820" max="2820" width="4.5703125" style="39" customWidth="1"/>
    <col min="2821" max="2821" width="1" style="39" customWidth="1"/>
    <col min="2822" max="3065" width="9.140625" style="39"/>
    <col min="3066" max="3066" width="0.85546875" style="39" customWidth="1"/>
    <col min="3067" max="3067" width="4.5703125" style="39" customWidth="1"/>
    <col min="3068" max="3068" width="8.42578125" style="39" customWidth="1"/>
    <col min="3069" max="3069" width="11.85546875" style="39" customWidth="1"/>
    <col min="3070" max="3070" width="13.85546875" style="39" customWidth="1"/>
    <col min="3071" max="3071" width="7" style="39" customWidth="1"/>
    <col min="3072" max="3073" width="8.42578125" style="39" customWidth="1"/>
    <col min="3074" max="3074" width="5.5703125" style="39" customWidth="1"/>
    <col min="3075" max="3075" width="6.28515625" style="39" customWidth="1"/>
    <col min="3076" max="3076" width="4.5703125" style="39" customWidth="1"/>
    <col min="3077" max="3077" width="1" style="39" customWidth="1"/>
    <col min="3078" max="3321" width="9.140625" style="39"/>
    <col min="3322" max="3322" width="0.85546875" style="39" customWidth="1"/>
    <col min="3323" max="3323" width="4.5703125" style="39" customWidth="1"/>
    <col min="3324" max="3324" width="8.42578125" style="39" customWidth="1"/>
    <col min="3325" max="3325" width="11.85546875" style="39" customWidth="1"/>
    <col min="3326" max="3326" width="13.85546875" style="39" customWidth="1"/>
    <col min="3327" max="3327" width="7" style="39" customWidth="1"/>
    <col min="3328" max="3329" width="8.42578125" style="39" customWidth="1"/>
    <col min="3330" max="3330" width="5.5703125" style="39" customWidth="1"/>
    <col min="3331" max="3331" width="6.28515625" style="39" customWidth="1"/>
    <col min="3332" max="3332" width="4.5703125" style="39" customWidth="1"/>
    <col min="3333" max="3333" width="1" style="39" customWidth="1"/>
    <col min="3334" max="3577" width="9.140625" style="39"/>
    <col min="3578" max="3578" width="0.85546875" style="39" customWidth="1"/>
    <col min="3579" max="3579" width="4.5703125" style="39" customWidth="1"/>
    <col min="3580" max="3580" width="8.42578125" style="39" customWidth="1"/>
    <col min="3581" max="3581" width="11.85546875" style="39" customWidth="1"/>
    <col min="3582" max="3582" width="13.85546875" style="39" customWidth="1"/>
    <col min="3583" max="3583" width="7" style="39" customWidth="1"/>
    <col min="3584" max="3585" width="8.42578125" style="39" customWidth="1"/>
    <col min="3586" max="3586" width="5.5703125" style="39" customWidth="1"/>
    <col min="3587" max="3587" width="6.28515625" style="39" customWidth="1"/>
    <col min="3588" max="3588" width="4.5703125" style="39" customWidth="1"/>
    <col min="3589" max="3589" width="1" style="39" customWidth="1"/>
    <col min="3590" max="3833" width="9.140625" style="39"/>
    <col min="3834" max="3834" width="0.85546875" style="39" customWidth="1"/>
    <col min="3835" max="3835" width="4.5703125" style="39" customWidth="1"/>
    <col min="3836" max="3836" width="8.42578125" style="39" customWidth="1"/>
    <col min="3837" max="3837" width="11.85546875" style="39" customWidth="1"/>
    <col min="3838" max="3838" width="13.85546875" style="39" customWidth="1"/>
    <col min="3839" max="3839" width="7" style="39" customWidth="1"/>
    <col min="3840" max="3841" width="8.42578125" style="39" customWidth="1"/>
    <col min="3842" max="3842" width="5.5703125" style="39" customWidth="1"/>
    <col min="3843" max="3843" width="6.28515625" style="39" customWidth="1"/>
    <col min="3844" max="3844" width="4.5703125" style="39" customWidth="1"/>
    <col min="3845" max="3845" width="1" style="39" customWidth="1"/>
    <col min="3846" max="4089" width="9.140625" style="39"/>
    <col min="4090" max="4090" width="0.85546875" style="39" customWidth="1"/>
    <col min="4091" max="4091" width="4.5703125" style="39" customWidth="1"/>
    <col min="4092" max="4092" width="8.42578125" style="39" customWidth="1"/>
    <col min="4093" max="4093" width="11.85546875" style="39" customWidth="1"/>
    <col min="4094" max="4094" width="13.85546875" style="39" customWidth="1"/>
    <col min="4095" max="4095" width="7" style="39" customWidth="1"/>
    <col min="4096" max="4097" width="8.42578125" style="39" customWidth="1"/>
    <col min="4098" max="4098" width="5.5703125" style="39" customWidth="1"/>
    <col min="4099" max="4099" width="6.28515625" style="39" customWidth="1"/>
    <col min="4100" max="4100" width="4.5703125" style="39" customWidth="1"/>
    <col min="4101" max="4101" width="1" style="39" customWidth="1"/>
    <col min="4102" max="4345" width="9.140625" style="39"/>
    <col min="4346" max="4346" width="0.85546875" style="39" customWidth="1"/>
    <col min="4347" max="4347" width="4.5703125" style="39" customWidth="1"/>
    <col min="4348" max="4348" width="8.42578125" style="39" customWidth="1"/>
    <col min="4349" max="4349" width="11.85546875" style="39" customWidth="1"/>
    <col min="4350" max="4350" width="13.85546875" style="39" customWidth="1"/>
    <col min="4351" max="4351" width="7" style="39" customWidth="1"/>
    <col min="4352" max="4353" width="8.42578125" style="39" customWidth="1"/>
    <col min="4354" max="4354" width="5.5703125" style="39" customWidth="1"/>
    <col min="4355" max="4355" width="6.28515625" style="39" customWidth="1"/>
    <col min="4356" max="4356" width="4.5703125" style="39" customWidth="1"/>
    <col min="4357" max="4357" width="1" style="39" customWidth="1"/>
    <col min="4358" max="4601" width="9.140625" style="39"/>
    <col min="4602" max="4602" width="0.85546875" style="39" customWidth="1"/>
    <col min="4603" max="4603" width="4.5703125" style="39" customWidth="1"/>
    <col min="4604" max="4604" width="8.42578125" style="39" customWidth="1"/>
    <col min="4605" max="4605" width="11.85546875" style="39" customWidth="1"/>
    <col min="4606" max="4606" width="13.85546875" style="39" customWidth="1"/>
    <col min="4607" max="4607" width="7" style="39" customWidth="1"/>
    <col min="4608" max="4609" width="8.42578125" style="39" customWidth="1"/>
    <col min="4610" max="4610" width="5.5703125" style="39" customWidth="1"/>
    <col min="4611" max="4611" width="6.28515625" style="39" customWidth="1"/>
    <col min="4612" max="4612" width="4.5703125" style="39" customWidth="1"/>
    <col min="4613" max="4613" width="1" style="39" customWidth="1"/>
    <col min="4614" max="4857" width="9.140625" style="39"/>
    <col min="4858" max="4858" width="0.85546875" style="39" customWidth="1"/>
    <col min="4859" max="4859" width="4.5703125" style="39" customWidth="1"/>
    <col min="4860" max="4860" width="8.42578125" style="39" customWidth="1"/>
    <col min="4861" max="4861" width="11.85546875" style="39" customWidth="1"/>
    <col min="4862" max="4862" width="13.85546875" style="39" customWidth="1"/>
    <col min="4863" max="4863" width="7" style="39" customWidth="1"/>
    <col min="4864" max="4865" width="8.42578125" style="39" customWidth="1"/>
    <col min="4866" max="4866" width="5.5703125" style="39" customWidth="1"/>
    <col min="4867" max="4867" width="6.28515625" style="39" customWidth="1"/>
    <col min="4868" max="4868" width="4.5703125" style="39" customWidth="1"/>
    <col min="4869" max="4869" width="1" style="39" customWidth="1"/>
    <col min="4870" max="5113" width="9.140625" style="39"/>
    <col min="5114" max="5114" width="0.85546875" style="39" customWidth="1"/>
    <col min="5115" max="5115" width="4.5703125" style="39" customWidth="1"/>
    <col min="5116" max="5116" width="8.42578125" style="39" customWidth="1"/>
    <col min="5117" max="5117" width="11.85546875" style="39" customWidth="1"/>
    <col min="5118" max="5118" width="13.85546875" style="39" customWidth="1"/>
    <col min="5119" max="5119" width="7" style="39" customWidth="1"/>
    <col min="5120" max="5121" width="8.42578125" style="39" customWidth="1"/>
    <col min="5122" max="5122" width="5.5703125" style="39" customWidth="1"/>
    <col min="5123" max="5123" width="6.28515625" style="39" customWidth="1"/>
    <col min="5124" max="5124" width="4.5703125" style="39" customWidth="1"/>
    <col min="5125" max="5125" width="1" style="39" customWidth="1"/>
    <col min="5126" max="5369" width="9.140625" style="39"/>
    <col min="5370" max="5370" width="0.85546875" style="39" customWidth="1"/>
    <col min="5371" max="5371" width="4.5703125" style="39" customWidth="1"/>
    <col min="5372" max="5372" width="8.42578125" style="39" customWidth="1"/>
    <col min="5373" max="5373" width="11.85546875" style="39" customWidth="1"/>
    <col min="5374" max="5374" width="13.85546875" style="39" customWidth="1"/>
    <col min="5375" max="5375" width="7" style="39" customWidth="1"/>
    <col min="5376" max="5377" width="8.42578125" style="39" customWidth="1"/>
    <col min="5378" max="5378" width="5.5703125" style="39" customWidth="1"/>
    <col min="5379" max="5379" width="6.28515625" style="39" customWidth="1"/>
    <col min="5380" max="5380" width="4.5703125" style="39" customWidth="1"/>
    <col min="5381" max="5381" width="1" style="39" customWidth="1"/>
    <col min="5382" max="5625" width="9.140625" style="39"/>
    <col min="5626" max="5626" width="0.85546875" style="39" customWidth="1"/>
    <col min="5627" max="5627" width="4.5703125" style="39" customWidth="1"/>
    <col min="5628" max="5628" width="8.42578125" style="39" customWidth="1"/>
    <col min="5629" max="5629" width="11.85546875" style="39" customWidth="1"/>
    <col min="5630" max="5630" width="13.85546875" style="39" customWidth="1"/>
    <col min="5631" max="5631" width="7" style="39" customWidth="1"/>
    <col min="5632" max="5633" width="8.42578125" style="39" customWidth="1"/>
    <col min="5634" max="5634" width="5.5703125" style="39" customWidth="1"/>
    <col min="5635" max="5635" width="6.28515625" style="39" customWidth="1"/>
    <col min="5636" max="5636" width="4.5703125" style="39" customWidth="1"/>
    <col min="5637" max="5637" width="1" style="39" customWidth="1"/>
    <col min="5638" max="5881" width="9.140625" style="39"/>
    <col min="5882" max="5882" width="0.85546875" style="39" customWidth="1"/>
    <col min="5883" max="5883" width="4.5703125" style="39" customWidth="1"/>
    <col min="5884" max="5884" width="8.42578125" style="39" customWidth="1"/>
    <col min="5885" max="5885" width="11.85546875" style="39" customWidth="1"/>
    <col min="5886" max="5886" width="13.85546875" style="39" customWidth="1"/>
    <col min="5887" max="5887" width="7" style="39" customWidth="1"/>
    <col min="5888" max="5889" width="8.42578125" style="39" customWidth="1"/>
    <col min="5890" max="5890" width="5.5703125" style="39" customWidth="1"/>
    <col min="5891" max="5891" width="6.28515625" style="39" customWidth="1"/>
    <col min="5892" max="5892" width="4.5703125" style="39" customWidth="1"/>
    <col min="5893" max="5893" width="1" style="39" customWidth="1"/>
    <col min="5894" max="6137" width="9.140625" style="39"/>
    <col min="6138" max="6138" width="0.85546875" style="39" customWidth="1"/>
    <col min="6139" max="6139" width="4.5703125" style="39" customWidth="1"/>
    <col min="6140" max="6140" width="8.42578125" style="39" customWidth="1"/>
    <col min="6141" max="6141" width="11.85546875" style="39" customWidth="1"/>
    <col min="6142" max="6142" width="13.85546875" style="39" customWidth="1"/>
    <col min="6143" max="6143" width="7" style="39" customWidth="1"/>
    <col min="6144" max="6145" width="8.42578125" style="39" customWidth="1"/>
    <col min="6146" max="6146" width="5.5703125" style="39" customWidth="1"/>
    <col min="6147" max="6147" width="6.28515625" style="39" customWidth="1"/>
    <col min="6148" max="6148" width="4.5703125" style="39" customWidth="1"/>
    <col min="6149" max="6149" width="1" style="39" customWidth="1"/>
    <col min="6150" max="6393" width="9.140625" style="39"/>
    <col min="6394" max="6394" width="0.85546875" style="39" customWidth="1"/>
    <col min="6395" max="6395" width="4.5703125" style="39" customWidth="1"/>
    <col min="6396" max="6396" width="8.42578125" style="39" customWidth="1"/>
    <col min="6397" max="6397" width="11.85546875" style="39" customWidth="1"/>
    <col min="6398" max="6398" width="13.85546875" style="39" customWidth="1"/>
    <col min="6399" max="6399" width="7" style="39" customWidth="1"/>
    <col min="6400" max="6401" width="8.42578125" style="39" customWidth="1"/>
    <col min="6402" max="6402" width="5.5703125" style="39" customWidth="1"/>
    <col min="6403" max="6403" width="6.28515625" style="39" customWidth="1"/>
    <col min="6404" max="6404" width="4.5703125" style="39" customWidth="1"/>
    <col min="6405" max="6405" width="1" style="39" customWidth="1"/>
    <col min="6406" max="6649" width="9.140625" style="39"/>
    <col min="6650" max="6650" width="0.85546875" style="39" customWidth="1"/>
    <col min="6651" max="6651" width="4.5703125" style="39" customWidth="1"/>
    <col min="6652" max="6652" width="8.42578125" style="39" customWidth="1"/>
    <col min="6653" max="6653" width="11.85546875" style="39" customWidth="1"/>
    <col min="6654" max="6654" width="13.85546875" style="39" customWidth="1"/>
    <col min="6655" max="6655" width="7" style="39" customWidth="1"/>
    <col min="6656" max="6657" width="8.42578125" style="39" customWidth="1"/>
    <col min="6658" max="6658" width="5.5703125" style="39" customWidth="1"/>
    <col min="6659" max="6659" width="6.28515625" style="39" customWidth="1"/>
    <col min="6660" max="6660" width="4.5703125" style="39" customWidth="1"/>
    <col min="6661" max="6661" width="1" style="39" customWidth="1"/>
    <col min="6662" max="6905" width="9.140625" style="39"/>
    <col min="6906" max="6906" width="0.85546875" style="39" customWidth="1"/>
    <col min="6907" max="6907" width="4.5703125" style="39" customWidth="1"/>
    <col min="6908" max="6908" width="8.42578125" style="39" customWidth="1"/>
    <col min="6909" max="6909" width="11.85546875" style="39" customWidth="1"/>
    <col min="6910" max="6910" width="13.85546875" style="39" customWidth="1"/>
    <col min="6911" max="6911" width="7" style="39" customWidth="1"/>
    <col min="6912" max="6913" width="8.42578125" style="39" customWidth="1"/>
    <col min="6914" max="6914" width="5.5703125" style="39" customWidth="1"/>
    <col min="6915" max="6915" width="6.28515625" style="39" customWidth="1"/>
    <col min="6916" max="6916" width="4.5703125" style="39" customWidth="1"/>
    <col min="6917" max="6917" width="1" style="39" customWidth="1"/>
    <col min="6918" max="7161" width="9.140625" style="39"/>
    <col min="7162" max="7162" width="0.85546875" style="39" customWidth="1"/>
    <col min="7163" max="7163" width="4.5703125" style="39" customWidth="1"/>
    <col min="7164" max="7164" width="8.42578125" style="39" customWidth="1"/>
    <col min="7165" max="7165" width="11.85546875" style="39" customWidth="1"/>
    <col min="7166" max="7166" width="13.85546875" style="39" customWidth="1"/>
    <col min="7167" max="7167" width="7" style="39" customWidth="1"/>
    <col min="7168" max="7169" width="8.42578125" style="39" customWidth="1"/>
    <col min="7170" max="7170" width="5.5703125" style="39" customWidth="1"/>
    <col min="7171" max="7171" width="6.28515625" style="39" customWidth="1"/>
    <col min="7172" max="7172" width="4.5703125" style="39" customWidth="1"/>
    <col min="7173" max="7173" width="1" style="39" customWidth="1"/>
    <col min="7174" max="7417" width="9.140625" style="39"/>
    <col min="7418" max="7418" width="0.85546875" style="39" customWidth="1"/>
    <col min="7419" max="7419" width="4.5703125" style="39" customWidth="1"/>
    <col min="7420" max="7420" width="8.42578125" style="39" customWidth="1"/>
    <col min="7421" max="7421" width="11.85546875" style="39" customWidth="1"/>
    <col min="7422" max="7422" width="13.85546875" style="39" customWidth="1"/>
    <col min="7423" max="7423" width="7" style="39" customWidth="1"/>
    <col min="7424" max="7425" width="8.42578125" style="39" customWidth="1"/>
    <col min="7426" max="7426" width="5.5703125" style="39" customWidth="1"/>
    <col min="7427" max="7427" width="6.28515625" style="39" customWidth="1"/>
    <col min="7428" max="7428" width="4.5703125" style="39" customWidth="1"/>
    <col min="7429" max="7429" width="1" style="39" customWidth="1"/>
    <col min="7430" max="7673" width="9.140625" style="39"/>
    <col min="7674" max="7674" width="0.85546875" style="39" customWidth="1"/>
    <col min="7675" max="7675" width="4.5703125" style="39" customWidth="1"/>
    <col min="7676" max="7676" width="8.42578125" style="39" customWidth="1"/>
    <col min="7677" max="7677" width="11.85546875" style="39" customWidth="1"/>
    <col min="7678" max="7678" width="13.85546875" style="39" customWidth="1"/>
    <col min="7679" max="7679" width="7" style="39" customWidth="1"/>
    <col min="7680" max="7681" width="8.42578125" style="39" customWidth="1"/>
    <col min="7682" max="7682" width="5.5703125" style="39" customWidth="1"/>
    <col min="7683" max="7683" width="6.28515625" style="39" customWidth="1"/>
    <col min="7684" max="7684" width="4.5703125" style="39" customWidth="1"/>
    <col min="7685" max="7685" width="1" style="39" customWidth="1"/>
    <col min="7686" max="7929" width="9.140625" style="39"/>
    <col min="7930" max="7930" width="0.85546875" style="39" customWidth="1"/>
    <col min="7931" max="7931" width="4.5703125" style="39" customWidth="1"/>
    <col min="7932" max="7932" width="8.42578125" style="39" customWidth="1"/>
    <col min="7933" max="7933" width="11.85546875" style="39" customWidth="1"/>
    <col min="7934" max="7934" width="13.85546875" style="39" customWidth="1"/>
    <col min="7935" max="7935" width="7" style="39" customWidth="1"/>
    <col min="7936" max="7937" width="8.42578125" style="39" customWidth="1"/>
    <col min="7938" max="7938" width="5.5703125" style="39" customWidth="1"/>
    <col min="7939" max="7939" width="6.28515625" style="39" customWidth="1"/>
    <col min="7940" max="7940" width="4.5703125" style="39" customWidth="1"/>
    <col min="7941" max="7941" width="1" style="39" customWidth="1"/>
    <col min="7942" max="8185" width="9.140625" style="39"/>
    <col min="8186" max="8186" width="0.85546875" style="39" customWidth="1"/>
    <col min="8187" max="8187" width="4.5703125" style="39" customWidth="1"/>
    <col min="8188" max="8188" width="8.42578125" style="39" customWidth="1"/>
    <col min="8189" max="8189" width="11.85546875" style="39" customWidth="1"/>
    <col min="8190" max="8190" width="13.85546875" style="39" customWidth="1"/>
    <col min="8191" max="8191" width="7" style="39" customWidth="1"/>
    <col min="8192" max="8193" width="8.42578125" style="39" customWidth="1"/>
    <col min="8194" max="8194" width="5.5703125" style="39" customWidth="1"/>
    <col min="8195" max="8195" width="6.28515625" style="39" customWidth="1"/>
    <col min="8196" max="8196" width="4.5703125" style="39" customWidth="1"/>
    <col min="8197" max="8197" width="1" style="39" customWidth="1"/>
    <col min="8198" max="8441" width="9.140625" style="39"/>
    <col min="8442" max="8442" width="0.85546875" style="39" customWidth="1"/>
    <col min="8443" max="8443" width="4.5703125" style="39" customWidth="1"/>
    <col min="8444" max="8444" width="8.42578125" style="39" customWidth="1"/>
    <col min="8445" max="8445" width="11.85546875" style="39" customWidth="1"/>
    <col min="8446" max="8446" width="13.85546875" style="39" customWidth="1"/>
    <col min="8447" max="8447" width="7" style="39" customWidth="1"/>
    <col min="8448" max="8449" width="8.42578125" style="39" customWidth="1"/>
    <col min="8450" max="8450" width="5.5703125" style="39" customWidth="1"/>
    <col min="8451" max="8451" width="6.28515625" style="39" customWidth="1"/>
    <col min="8452" max="8452" width="4.5703125" style="39" customWidth="1"/>
    <col min="8453" max="8453" width="1" style="39" customWidth="1"/>
    <col min="8454" max="8697" width="9.140625" style="39"/>
    <col min="8698" max="8698" width="0.85546875" style="39" customWidth="1"/>
    <col min="8699" max="8699" width="4.5703125" style="39" customWidth="1"/>
    <col min="8700" max="8700" width="8.42578125" style="39" customWidth="1"/>
    <col min="8701" max="8701" width="11.85546875" style="39" customWidth="1"/>
    <col min="8702" max="8702" width="13.85546875" style="39" customWidth="1"/>
    <col min="8703" max="8703" width="7" style="39" customWidth="1"/>
    <col min="8704" max="8705" width="8.42578125" style="39" customWidth="1"/>
    <col min="8706" max="8706" width="5.5703125" style="39" customWidth="1"/>
    <col min="8707" max="8707" width="6.28515625" style="39" customWidth="1"/>
    <col min="8708" max="8708" width="4.5703125" style="39" customWidth="1"/>
    <col min="8709" max="8709" width="1" style="39" customWidth="1"/>
    <col min="8710" max="8953" width="9.140625" style="39"/>
    <col min="8954" max="8954" width="0.85546875" style="39" customWidth="1"/>
    <col min="8955" max="8955" width="4.5703125" style="39" customWidth="1"/>
    <col min="8956" max="8956" width="8.42578125" style="39" customWidth="1"/>
    <col min="8957" max="8957" width="11.85546875" style="39" customWidth="1"/>
    <col min="8958" max="8958" width="13.85546875" style="39" customWidth="1"/>
    <col min="8959" max="8959" width="7" style="39" customWidth="1"/>
    <col min="8960" max="8961" width="8.42578125" style="39" customWidth="1"/>
    <col min="8962" max="8962" width="5.5703125" style="39" customWidth="1"/>
    <col min="8963" max="8963" width="6.28515625" style="39" customWidth="1"/>
    <col min="8964" max="8964" width="4.5703125" style="39" customWidth="1"/>
    <col min="8965" max="8965" width="1" style="39" customWidth="1"/>
    <col min="8966" max="9209" width="9.140625" style="39"/>
    <col min="9210" max="9210" width="0.85546875" style="39" customWidth="1"/>
    <col min="9211" max="9211" width="4.5703125" style="39" customWidth="1"/>
    <col min="9212" max="9212" width="8.42578125" style="39" customWidth="1"/>
    <col min="9213" max="9213" width="11.85546875" style="39" customWidth="1"/>
    <col min="9214" max="9214" width="13.85546875" style="39" customWidth="1"/>
    <col min="9215" max="9215" width="7" style="39" customWidth="1"/>
    <col min="9216" max="9217" width="8.42578125" style="39" customWidth="1"/>
    <col min="9218" max="9218" width="5.5703125" style="39" customWidth="1"/>
    <col min="9219" max="9219" width="6.28515625" style="39" customWidth="1"/>
    <col min="9220" max="9220" width="4.5703125" style="39" customWidth="1"/>
    <col min="9221" max="9221" width="1" style="39" customWidth="1"/>
    <col min="9222" max="9465" width="9.140625" style="39"/>
    <col min="9466" max="9466" width="0.85546875" style="39" customWidth="1"/>
    <col min="9467" max="9467" width="4.5703125" style="39" customWidth="1"/>
    <col min="9468" max="9468" width="8.42578125" style="39" customWidth="1"/>
    <col min="9469" max="9469" width="11.85546875" style="39" customWidth="1"/>
    <col min="9470" max="9470" width="13.85546875" style="39" customWidth="1"/>
    <col min="9471" max="9471" width="7" style="39" customWidth="1"/>
    <col min="9472" max="9473" width="8.42578125" style="39" customWidth="1"/>
    <col min="9474" max="9474" width="5.5703125" style="39" customWidth="1"/>
    <col min="9475" max="9475" width="6.28515625" style="39" customWidth="1"/>
    <col min="9476" max="9476" width="4.5703125" style="39" customWidth="1"/>
    <col min="9477" max="9477" width="1" style="39" customWidth="1"/>
    <col min="9478" max="9721" width="9.140625" style="39"/>
    <col min="9722" max="9722" width="0.85546875" style="39" customWidth="1"/>
    <col min="9723" max="9723" width="4.5703125" style="39" customWidth="1"/>
    <col min="9724" max="9724" width="8.42578125" style="39" customWidth="1"/>
    <col min="9725" max="9725" width="11.85546875" style="39" customWidth="1"/>
    <col min="9726" max="9726" width="13.85546875" style="39" customWidth="1"/>
    <col min="9727" max="9727" width="7" style="39" customWidth="1"/>
    <col min="9728" max="9729" width="8.42578125" style="39" customWidth="1"/>
    <col min="9730" max="9730" width="5.5703125" style="39" customWidth="1"/>
    <col min="9731" max="9731" width="6.28515625" style="39" customWidth="1"/>
    <col min="9732" max="9732" width="4.5703125" style="39" customWidth="1"/>
    <col min="9733" max="9733" width="1" style="39" customWidth="1"/>
    <col min="9734" max="9977" width="9.140625" style="39"/>
    <col min="9978" max="9978" width="0.85546875" style="39" customWidth="1"/>
    <col min="9979" max="9979" width="4.5703125" style="39" customWidth="1"/>
    <col min="9980" max="9980" width="8.42578125" style="39" customWidth="1"/>
    <col min="9981" max="9981" width="11.85546875" style="39" customWidth="1"/>
    <col min="9982" max="9982" width="13.85546875" style="39" customWidth="1"/>
    <col min="9983" max="9983" width="7" style="39" customWidth="1"/>
    <col min="9984" max="9985" width="8.42578125" style="39" customWidth="1"/>
    <col min="9986" max="9986" width="5.5703125" style="39" customWidth="1"/>
    <col min="9987" max="9987" width="6.28515625" style="39" customWidth="1"/>
    <col min="9988" max="9988" width="4.5703125" style="39" customWidth="1"/>
    <col min="9989" max="9989" width="1" style="39" customWidth="1"/>
    <col min="9990" max="10233" width="9.140625" style="39"/>
    <col min="10234" max="10234" width="0.85546875" style="39" customWidth="1"/>
    <col min="10235" max="10235" width="4.5703125" style="39" customWidth="1"/>
    <col min="10236" max="10236" width="8.42578125" style="39" customWidth="1"/>
    <col min="10237" max="10237" width="11.85546875" style="39" customWidth="1"/>
    <col min="10238" max="10238" width="13.85546875" style="39" customWidth="1"/>
    <col min="10239" max="10239" width="7" style="39" customWidth="1"/>
    <col min="10240" max="10241" width="8.42578125" style="39" customWidth="1"/>
    <col min="10242" max="10242" width="5.5703125" style="39" customWidth="1"/>
    <col min="10243" max="10243" width="6.28515625" style="39" customWidth="1"/>
    <col min="10244" max="10244" width="4.5703125" style="39" customWidth="1"/>
    <col min="10245" max="10245" width="1" style="39" customWidth="1"/>
    <col min="10246" max="10489" width="9.140625" style="39"/>
    <col min="10490" max="10490" width="0.85546875" style="39" customWidth="1"/>
    <col min="10491" max="10491" width="4.5703125" style="39" customWidth="1"/>
    <col min="10492" max="10492" width="8.42578125" style="39" customWidth="1"/>
    <col min="10493" max="10493" width="11.85546875" style="39" customWidth="1"/>
    <col min="10494" max="10494" width="13.85546875" style="39" customWidth="1"/>
    <col min="10495" max="10495" width="7" style="39" customWidth="1"/>
    <col min="10496" max="10497" width="8.42578125" style="39" customWidth="1"/>
    <col min="10498" max="10498" width="5.5703125" style="39" customWidth="1"/>
    <col min="10499" max="10499" width="6.28515625" style="39" customWidth="1"/>
    <col min="10500" max="10500" width="4.5703125" style="39" customWidth="1"/>
    <col min="10501" max="10501" width="1" style="39" customWidth="1"/>
    <col min="10502" max="10745" width="9.140625" style="39"/>
    <col min="10746" max="10746" width="0.85546875" style="39" customWidth="1"/>
    <col min="10747" max="10747" width="4.5703125" style="39" customWidth="1"/>
    <col min="10748" max="10748" width="8.42578125" style="39" customWidth="1"/>
    <col min="10749" max="10749" width="11.85546875" style="39" customWidth="1"/>
    <col min="10750" max="10750" width="13.85546875" style="39" customWidth="1"/>
    <col min="10751" max="10751" width="7" style="39" customWidth="1"/>
    <col min="10752" max="10753" width="8.42578125" style="39" customWidth="1"/>
    <col min="10754" max="10754" width="5.5703125" style="39" customWidth="1"/>
    <col min="10755" max="10755" width="6.28515625" style="39" customWidth="1"/>
    <col min="10756" max="10756" width="4.5703125" style="39" customWidth="1"/>
    <col min="10757" max="10757" width="1" style="39" customWidth="1"/>
    <col min="10758" max="11001" width="9.140625" style="39"/>
    <col min="11002" max="11002" width="0.85546875" style="39" customWidth="1"/>
    <col min="11003" max="11003" width="4.5703125" style="39" customWidth="1"/>
    <col min="11004" max="11004" width="8.42578125" style="39" customWidth="1"/>
    <col min="11005" max="11005" width="11.85546875" style="39" customWidth="1"/>
    <col min="11006" max="11006" width="13.85546875" style="39" customWidth="1"/>
    <col min="11007" max="11007" width="7" style="39" customWidth="1"/>
    <col min="11008" max="11009" width="8.42578125" style="39" customWidth="1"/>
    <col min="11010" max="11010" width="5.5703125" style="39" customWidth="1"/>
    <col min="11011" max="11011" width="6.28515625" style="39" customWidth="1"/>
    <col min="11012" max="11012" width="4.5703125" style="39" customWidth="1"/>
    <col min="11013" max="11013" width="1" style="39" customWidth="1"/>
    <col min="11014" max="11257" width="9.140625" style="39"/>
    <col min="11258" max="11258" width="0.85546875" style="39" customWidth="1"/>
    <col min="11259" max="11259" width="4.5703125" style="39" customWidth="1"/>
    <col min="11260" max="11260" width="8.42578125" style="39" customWidth="1"/>
    <col min="11261" max="11261" width="11.85546875" style="39" customWidth="1"/>
    <col min="11262" max="11262" width="13.85546875" style="39" customWidth="1"/>
    <col min="11263" max="11263" width="7" style="39" customWidth="1"/>
    <col min="11264" max="11265" width="8.42578125" style="39" customWidth="1"/>
    <col min="11266" max="11266" width="5.5703125" style="39" customWidth="1"/>
    <col min="11267" max="11267" width="6.28515625" style="39" customWidth="1"/>
    <col min="11268" max="11268" width="4.5703125" style="39" customWidth="1"/>
    <col min="11269" max="11269" width="1" style="39" customWidth="1"/>
    <col min="11270" max="11513" width="9.140625" style="39"/>
    <col min="11514" max="11514" width="0.85546875" style="39" customWidth="1"/>
    <col min="11515" max="11515" width="4.5703125" style="39" customWidth="1"/>
    <col min="11516" max="11516" width="8.42578125" style="39" customWidth="1"/>
    <col min="11517" max="11517" width="11.85546875" style="39" customWidth="1"/>
    <col min="11518" max="11518" width="13.85546875" style="39" customWidth="1"/>
    <col min="11519" max="11519" width="7" style="39" customWidth="1"/>
    <col min="11520" max="11521" width="8.42578125" style="39" customWidth="1"/>
    <col min="11522" max="11522" width="5.5703125" style="39" customWidth="1"/>
    <col min="11523" max="11523" width="6.28515625" style="39" customWidth="1"/>
    <col min="11524" max="11524" width="4.5703125" style="39" customWidth="1"/>
    <col min="11525" max="11525" width="1" style="39" customWidth="1"/>
    <col min="11526" max="11769" width="9.140625" style="39"/>
    <col min="11770" max="11770" width="0.85546875" style="39" customWidth="1"/>
    <col min="11771" max="11771" width="4.5703125" style="39" customWidth="1"/>
    <col min="11772" max="11772" width="8.42578125" style="39" customWidth="1"/>
    <col min="11773" max="11773" width="11.85546875" style="39" customWidth="1"/>
    <col min="11774" max="11774" width="13.85546875" style="39" customWidth="1"/>
    <col min="11775" max="11775" width="7" style="39" customWidth="1"/>
    <col min="11776" max="11777" width="8.42578125" style="39" customWidth="1"/>
    <col min="11778" max="11778" width="5.5703125" style="39" customWidth="1"/>
    <col min="11779" max="11779" width="6.28515625" style="39" customWidth="1"/>
    <col min="11780" max="11780" width="4.5703125" style="39" customWidth="1"/>
    <col min="11781" max="11781" width="1" style="39" customWidth="1"/>
    <col min="11782" max="12025" width="9.140625" style="39"/>
    <col min="12026" max="12026" width="0.85546875" style="39" customWidth="1"/>
    <col min="12027" max="12027" width="4.5703125" style="39" customWidth="1"/>
    <col min="12028" max="12028" width="8.42578125" style="39" customWidth="1"/>
    <col min="12029" max="12029" width="11.85546875" style="39" customWidth="1"/>
    <col min="12030" max="12030" width="13.85546875" style="39" customWidth="1"/>
    <col min="12031" max="12031" width="7" style="39" customWidth="1"/>
    <col min="12032" max="12033" width="8.42578125" style="39" customWidth="1"/>
    <col min="12034" max="12034" width="5.5703125" style="39" customWidth="1"/>
    <col min="12035" max="12035" width="6.28515625" style="39" customWidth="1"/>
    <col min="12036" max="12036" width="4.5703125" style="39" customWidth="1"/>
    <col min="12037" max="12037" width="1" style="39" customWidth="1"/>
    <col min="12038" max="12281" width="9.140625" style="39"/>
    <col min="12282" max="12282" width="0.85546875" style="39" customWidth="1"/>
    <col min="12283" max="12283" width="4.5703125" style="39" customWidth="1"/>
    <col min="12284" max="12284" width="8.42578125" style="39" customWidth="1"/>
    <col min="12285" max="12285" width="11.85546875" style="39" customWidth="1"/>
    <col min="12286" max="12286" width="13.85546875" style="39" customWidth="1"/>
    <col min="12287" max="12287" width="7" style="39" customWidth="1"/>
    <col min="12288" max="12289" width="8.42578125" style="39" customWidth="1"/>
    <col min="12290" max="12290" width="5.5703125" style="39" customWidth="1"/>
    <col min="12291" max="12291" width="6.28515625" style="39" customWidth="1"/>
    <col min="12292" max="12292" width="4.5703125" style="39" customWidth="1"/>
    <col min="12293" max="12293" width="1" style="39" customWidth="1"/>
    <col min="12294" max="12537" width="9.140625" style="39"/>
    <col min="12538" max="12538" width="0.85546875" style="39" customWidth="1"/>
    <col min="12539" max="12539" width="4.5703125" style="39" customWidth="1"/>
    <col min="12540" max="12540" width="8.42578125" style="39" customWidth="1"/>
    <col min="12541" max="12541" width="11.85546875" style="39" customWidth="1"/>
    <col min="12542" max="12542" width="13.85546875" style="39" customWidth="1"/>
    <col min="12543" max="12543" width="7" style="39" customWidth="1"/>
    <col min="12544" max="12545" width="8.42578125" style="39" customWidth="1"/>
    <col min="12546" max="12546" width="5.5703125" style="39" customWidth="1"/>
    <col min="12547" max="12547" width="6.28515625" style="39" customWidth="1"/>
    <col min="12548" max="12548" width="4.5703125" style="39" customWidth="1"/>
    <col min="12549" max="12549" width="1" style="39" customWidth="1"/>
    <col min="12550" max="12793" width="9.140625" style="39"/>
    <col min="12794" max="12794" width="0.85546875" style="39" customWidth="1"/>
    <col min="12795" max="12795" width="4.5703125" style="39" customWidth="1"/>
    <col min="12796" max="12796" width="8.42578125" style="39" customWidth="1"/>
    <col min="12797" max="12797" width="11.85546875" style="39" customWidth="1"/>
    <col min="12798" max="12798" width="13.85546875" style="39" customWidth="1"/>
    <col min="12799" max="12799" width="7" style="39" customWidth="1"/>
    <col min="12800" max="12801" width="8.42578125" style="39" customWidth="1"/>
    <col min="12802" max="12802" width="5.5703125" style="39" customWidth="1"/>
    <col min="12803" max="12803" width="6.28515625" style="39" customWidth="1"/>
    <col min="12804" max="12804" width="4.5703125" style="39" customWidth="1"/>
    <col min="12805" max="12805" width="1" style="39" customWidth="1"/>
    <col min="12806" max="13049" width="9.140625" style="39"/>
    <col min="13050" max="13050" width="0.85546875" style="39" customWidth="1"/>
    <col min="13051" max="13051" width="4.5703125" style="39" customWidth="1"/>
    <col min="13052" max="13052" width="8.42578125" style="39" customWidth="1"/>
    <col min="13053" max="13053" width="11.85546875" style="39" customWidth="1"/>
    <col min="13054" max="13054" width="13.85546875" style="39" customWidth="1"/>
    <col min="13055" max="13055" width="7" style="39" customWidth="1"/>
    <col min="13056" max="13057" width="8.42578125" style="39" customWidth="1"/>
    <col min="13058" max="13058" width="5.5703125" style="39" customWidth="1"/>
    <col min="13059" max="13059" width="6.28515625" style="39" customWidth="1"/>
    <col min="13060" max="13060" width="4.5703125" style="39" customWidth="1"/>
    <col min="13061" max="13061" width="1" style="39" customWidth="1"/>
    <col min="13062" max="13305" width="9.140625" style="39"/>
    <col min="13306" max="13306" width="0.85546875" style="39" customWidth="1"/>
    <col min="13307" max="13307" width="4.5703125" style="39" customWidth="1"/>
    <col min="13308" max="13308" width="8.42578125" style="39" customWidth="1"/>
    <col min="13309" max="13309" width="11.85546875" style="39" customWidth="1"/>
    <col min="13310" max="13310" width="13.85546875" style="39" customWidth="1"/>
    <col min="13311" max="13311" width="7" style="39" customWidth="1"/>
    <col min="13312" max="13313" width="8.42578125" style="39" customWidth="1"/>
    <col min="13314" max="13314" width="5.5703125" style="39" customWidth="1"/>
    <col min="13315" max="13315" width="6.28515625" style="39" customWidth="1"/>
    <col min="13316" max="13316" width="4.5703125" style="39" customWidth="1"/>
    <col min="13317" max="13317" width="1" style="39" customWidth="1"/>
    <col min="13318" max="13561" width="9.140625" style="39"/>
    <col min="13562" max="13562" width="0.85546875" style="39" customWidth="1"/>
    <col min="13563" max="13563" width="4.5703125" style="39" customWidth="1"/>
    <col min="13564" max="13564" width="8.42578125" style="39" customWidth="1"/>
    <col min="13565" max="13565" width="11.85546875" style="39" customWidth="1"/>
    <col min="13566" max="13566" width="13.85546875" style="39" customWidth="1"/>
    <col min="13567" max="13567" width="7" style="39" customWidth="1"/>
    <col min="13568" max="13569" width="8.42578125" style="39" customWidth="1"/>
    <col min="13570" max="13570" width="5.5703125" style="39" customWidth="1"/>
    <col min="13571" max="13571" width="6.28515625" style="39" customWidth="1"/>
    <col min="13572" max="13572" width="4.5703125" style="39" customWidth="1"/>
    <col min="13573" max="13573" width="1" style="39" customWidth="1"/>
    <col min="13574" max="13817" width="9.140625" style="39"/>
    <col min="13818" max="13818" width="0.85546875" style="39" customWidth="1"/>
    <col min="13819" max="13819" width="4.5703125" style="39" customWidth="1"/>
    <col min="13820" max="13820" width="8.42578125" style="39" customWidth="1"/>
    <col min="13821" max="13821" width="11.85546875" style="39" customWidth="1"/>
    <col min="13822" max="13822" width="13.85546875" style="39" customWidth="1"/>
    <col min="13823" max="13823" width="7" style="39" customWidth="1"/>
    <col min="13824" max="13825" width="8.42578125" style="39" customWidth="1"/>
    <col min="13826" max="13826" width="5.5703125" style="39" customWidth="1"/>
    <col min="13827" max="13827" width="6.28515625" style="39" customWidth="1"/>
    <col min="13828" max="13828" width="4.5703125" style="39" customWidth="1"/>
    <col min="13829" max="13829" width="1" style="39" customWidth="1"/>
    <col min="13830" max="14073" width="9.140625" style="39"/>
    <col min="14074" max="14074" width="0.85546875" style="39" customWidth="1"/>
    <col min="14075" max="14075" width="4.5703125" style="39" customWidth="1"/>
    <col min="14076" max="14076" width="8.42578125" style="39" customWidth="1"/>
    <col min="14077" max="14077" width="11.85546875" style="39" customWidth="1"/>
    <col min="14078" max="14078" width="13.85546875" style="39" customWidth="1"/>
    <col min="14079" max="14079" width="7" style="39" customWidth="1"/>
    <col min="14080" max="14081" width="8.42578125" style="39" customWidth="1"/>
    <col min="14082" max="14082" width="5.5703125" style="39" customWidth="1"/>
    <col min="14083" max="14083" width="6.28515625" style="39" customWidth="1"/>
    <col min="14084" max="14084" width="4.5703125" style="39" customWidth="1"/>
    <col min="14085" max="14085" width="1" style="39" customWidth="1"/>
    <col min="14086" max="14329" width="9.140625" style="39"/>
    <col min="14330" max="14330" width="0.85546875" style="39" customWidth="1"/>
    <col min="14331" max="14331" width="4.5703125" style="39" customWidth="1"/>
    <col min="14332" max="14332" width="8.42578125" style="39" customWidth="1"/>
    <col min="14333" max="14333" width="11.85546875" style="39" customWidth="1"/>
    <col min="14334" max="14334" width="13.85546875" style="39" customWidth="1"/>
    <col min="14335" max="14335" width="7" style="39" customWidth="1"/>
    <col min="14336" max="14337" width="8.42578125" style="39" customWidth="1"/>
    <col min="14338" max="14338" width="5.5703125" style="39" customWidth="1"/>
    <col min="14339" max="14339" width="6.28515625" style="39" customWidth="1"/>
    <col min="14340" max="14340" width="4.5703125" style="39" customWidth="1"/>
    <col min="14341" max="14341" width="1" style="39" customWidth="1"/>
    <col min="14342" max="14585" width="9.140625" style="39"/>
    <col min="14586" max="14586" width="0.85546875" style="39" customWidth="1"/>
    <col min="14587" max="14587" width="4.5703125" style="39" customWidth="1"/>
    <col min="14588" max="14588" width="8.42578125" style="39" customWidth="1"/>
    <col min="14589" max="14589" width="11.85546875" style="39" customWidth="1"/>
    <col min="14590" max="14590" width="13.85546875" style="39" customWidth="1"/>
    <col min="14591" max="14591" width="7" style="39" customWidth="1"/>
    <col min="14592" max="14593" width="8.42578125" style="39" customWidth="1"/>
    <col min="14594" max="14594" width="5.5703125" style="39" customWidth="1"/>
    <col min="14595" max="14595" width="6.28515625" style="39" customWidth="1"/>
    <col min="14596" max="14596" width="4.5703125" style="39" customWidth="1"/>
    <col min="14597" max="14597" width="1" style="39" customWidth="1"/>
    <col min="14598" max="14841" width="9.140625" style="39"/>
    <col min="14842" max="14842" width="0.85546875" style="39" customWidth="1"/>
    <col min="14843" max="14843" width="4.5703125" style="39" customWidth="1"/>
    <col min="14844" max="14844" width="8.42578125" style="39" customWidth="1"/>
    <col min="14845" max="14845" width="11.85546875" style="39" customWidth="1"/>
    <col min="14846" max="14846" width="13.85546875" style="39" customWidth="1"/>
    <col min="14847" max="14847" width="7" style="39" customWidth="1"/>
    <col min="14848" max="14849" width="8.42578125" style="39" customWidth="1"/>
    <col min="14850" max="14850" width="5.5703125" style="39" customWidth="1"/>
    <col min="14851" max="14851" width="6.28515625" style="39" customWidth="1"/>
    <col min="14852" max="14852" width="4.5703125" style="39" customWidth="1"/>
    <col min="14853" max="14853" width="1" style="39" customWidth="1"/>
    <col min="14854" max="15097" width="9.140625" style="39"/>
    <col min="15098" max="15098" width="0.85546875" style="39" customWidth="1"/>
    <col min="15099" max="15099" width="4.5703125" style="39" customWidth="1"/>
    <col min="15100" max="15100" width="8.42578125" style="39" customWidth="1"/>
    <col min="15101" max="15101" width="11.85546875" style="39" customWidth="1"/>
    <col min="15102" max="15102" width="13.85546875" style="39" customWidth="1"/>
    <col min="15103" max="15103" width="7" style="39" customWidth="1"/>
    <col min="15104" max="15105" width="8.42578125" style="39" customWidth="1"/>
    <col min="15106" max="15106" width="5.5703125" style="39" customWidth="1"/>
    <col min="15107" max="15107" width="6.28515625" style="39" customWidth="1"/>
    <col min="15108" max="15108" width="4.5703125" style="39" customWidth="1"/>
    <col min="15109" max="15109" width="1" style="39" customWidth="1"/>
    <col min="15110" max="15353" width="9.140625" style="39"/>
    <col min="15354" max="15354" width="0.85546875" style="39" customWidth="1"/>
    <col min="15355" max="15355" width="4.5703125" style="39" customWidth="1"/>
    <col min="15356" max="15356" width="8.42578125" style="39" customWidth="1"/>
    <col min="15357" max="15357" width="11.85546875" style="39" customWidth="1"/>
    <col min="15358" max="15358" width="13.85546875" style="39" customWidth="1"/>
    <col min="15359" max="15359" width="7" style="39" customWidth="1"/>
    <col min="15360" max="15361" width="8.42578125" style="39" customWidth="1"/>
    <col min="15362" max="15362" width="5.5703125" style="39" customWidth="1"/>
    <col min="15363" max="15363" width="6.28515625" style="39" customWidth="1"/>
    <col min="15364" max="15364" width="4.5703125" style="39" customWidth="1"/>
    <col min="15365" max="15365" width="1" style="39" customWidth="1"/>
    <col min="15366" max="15609" width="9.140625" style="39"/>
    <col min="15610" max="15610" width="0.85546875" style="39" customWidth="1"/>
    <col min="15611" max="15611" width="4.5703125" style="39" customWidth="1"/>
    <col min="15612" max="15612" width="8.42578125" style="39" customWidth="1"/>
    <col min="15613" max="15613" width="11.85546875" style="39" customWidth="1"/>
    <col min="15614" max="15614" width="13.85546875" style="39" customWidth="1"/>
    <col min="15615" max="15615" width="7" style="39" customWidth="1"/>
    <col min="15616" max="15617" width="8.42578125" style="39" customWidth="1"/>
    <col min="15618" max="15618" width="5.5703125" style="39" customWidth="1"/>
    <col min="15619" max="15619" width="6.28515625" style="39" customWidth="1"/>
    <col min="15620" max="15620" width="4.5703125" style="39" customWidth="1"/>
    <col min="15621" max="15621" width="1" style="39" customWidth="1"/>
    <col min="15622" max="15865" width="9.140625" style="39"/>
    <col min="15866" max="15866" width="0.85546875" style="39" customWidth="1"/>
    <col min="15867" max="15867" width="4.5703125" style="39" customWidth="1"/>
    <col min="15868" max="15868" width="8.42578125" style="39" customWidth="1"/>
    <col min="15869" max="15869" width="11.85546875" style="39" customWidth="1"/>
    <col min="15870" max="15870" width="13.85546875" style="39" customWidth="1"/>
    <col min="15871" max="15871" width="7" style="39" customWidth="1"/>
    <col min="15872" max="15873" width="8.42578125" style="39" customWidth="1"/>
    <col min="15874" max="15874" width="5.5703125" style="39" customWidth="1"/>
    <col min="15875" max="15875" width="6.28515625" style="39" customWidth="1"/>
    <col min="15876" max="15876" width="4.5703125" style="39" customWidth="1"/>
    <col min="15877" max="15877" width="1" style="39" customWidth="1"/>
    <col min="15878" max="16121" width="9.140625" style="39"/>
    <col min="16122" max="16122" width="0.85546875" style="39" customWidth="1"/>
    <col min="16123" max="16123" width="4.5703125" style="39" customWidth="1"/>
    <col min="16124" max="16124" width="8.42578125" style="39" customWidth="1"/>
    <col min="16125" max="16125" width="11.85546875" style="39" customWidth="1"/>
    <col min="16126" max="16126" width="13.85546875" style="39" customWidth="1"/>
    <col min="16127" max="16127" width="7" style="39" customWidth="1"/>
    <col min="16128" max="16129" width="8.42578125" style="39" customWidth="1"/>
    <col min="16130" max="16130" width="5.5703125" style="39" customWidth="1"/>
    <col min="16131" max="16131" width="6.28515625" style="39" customWidth="1"/>
    <col min="16132" max="16132" width="4.5703125" style="39" customWidth="1"/>
    <col min="16133" max="16133" width="1" style="39" customWidth="1"/>
    <col min="16134" max="16384" width="9.140625" style="39"/>
  </cols>
  <sheetData>
    <row r="1" spans="1:10">
      <c r="A1" s="36"/>
      <c r="B1" s="37"/>
      <c r="C1" s="152" t="s">
        <v>479</v>
      </c>
      <c r="D1" s="153"/>
      <c r="E1" s="153"/>
      <c r="F1" s="153"/>
      <c r="G1" s="153"/>
      <c r="H1" s="36"/>
      <c r="I1" s="38"/>
      <c r="J1" s="37"/>
    </row>
    <row r="2" spans="1:10">
      <c r="A2" s="40"/>
      <c r="B2" s="41"/>
      <c r="C2" s="42" t="s">
        <v>439</v>
      </c>
      <c r="D2" s="43"/>
      <c r="F2" s="38"/>
      <c r="G2" s="37"/>
      <c r="H2" s="40"/>
      <c r="I2" s="44"/>
      <c r="J2" s="41"/>
    </row>
    <row r="3" spans="1:10">
      <c r="A3" s="40"/>
      <c r="B3" s="41"/>
      <c r="C3" s="45" t="s">
        <v>440</v>
      </c>
      <c r="D3" s="46"/>
      <c r="F3" s="47"/>
      <c r="G3" s="48"/>
      <c r="H3" s="40"/>
      <c r="I3" s="44"/>
      <c r="J3" s="41"/>
    </row>
    <row r="4" spans="1:10" ht="34.5" customHeight="1">
      <c r="A4" s="49"/>
      <c r="B4" s="48"/>
      <c r="C4" s="154" t="s">
        <v>480</v>
      </c>
      <c r="D4" s="155"/>
      <c r="E4" s="155"/>
      <c r="F4" s="155"/>
      <c r="G4" s="156"/>
      <c r="H4" s="49"/>
      <c r="I4" s="47"/>
      <c r="J4" s="48"/>
    </row>
    <row r="9" spans="1:10" ht="12.75" customHeight="1"/>
    <row r="11" spans="1:10">
      <c r="B11" s="149" t="s">
        <v>477</v>
      </c>
      <c r="C11" s="150"/>
      <c r="D11" s="151"/>
      <c r="E11" s="149"/>
      <c r="F11" s="150"/>
      <c r="G11" s="150"/>
      <c r="H11" s="150"/>
      <c r="I11" s="151"/>
    </row>
    <row r="12" spans="1:10">
      <c r="A12" s="41"/>
      <c r="B12" s="36"/>
      <c r="C12" s="38"/>
      <c r="D12" s="37"/>
      <c r="E12" s="36"/>
      <c r="F12" s="38"/>
      <c r="G12" s="38"/>
      <c r="H12" s="38"/>
      <c r="I12" s="37"/>
    </row>
    <row r="13" spans="1:10" ht="12.75" customHeight="1">
      <c r="A13" s="41"/>
      <c r="B13" s="146" t="s">
        <v>441</v>
      </c>
      <c r="C13" s="147"/>
      <c r="D13" s="148"/>
      <c r="E13" s="146"/>
      <c r="F13" s="147"/>
      <c r="G13" s="147"/>
      <c r="H13" s="147"/>
      <c r="I13" s="148"/>
    </row>
    <row r="14" spans="1:10" ht="12.75" customHeight="1">
      <c r="A14" s="41"/>
      <c r="B14" s="140" t="s">
        <v>478</v>
      </c>
      <c r="C14" s="141"/>
      <c r="D14" s="142"/>
      <c r="E14" s="140"/>
      <c r="F14" s="141"/>
      <c r="G14" s="141"/>
      <c r="H14" s="141"/>
      <c r="I14" s="142"/>
    </row>
    <row r="15" spans="1:10" ht="12.75" customHeight="1">
      <c r="A15" s="41"/>
      <c r="B15" s="157"/>
      <c r="C15" s="158"/>
      <c r="D15" s="159"/>
      <c r="E15" s="102"/>
      <c r="F15" s="106"/>
      <c r="G15" s="97"/>
      <c r="H15" s="97"/>
      <c r="I15" s="98"/>
    </row>
    <row r="16" spans="1:10" ht="35.25" customHeight="1">
      <c r="A16" s="41"/>
      <c r="B16" s="50"/>
      <c r="C16" s="51"/>
      <c r="D16" s="52"/>
      <c r="E16" s="50"/>
      <c r="F16" s="104"/>
      <c r="G16" s="51"/>
      <c r="H16" s="51"/>
      <c r="I16" s="52"/>
    </row>
    <row r="17" spans="1:9">
      <c r="A17" s="41"/>
      <c r="B17" s="36"/>
      <c r="C17" s="38"/>
      <c r="D17" s="37"/>
      <c r="E17" s="107"/>
      <c r="F17" s="108"/>
      <c r="G17" s="108"/>
      <c r="H17" s="108"/>
      <c r="I17" s="109"/>
    </row>
    <row r="18" spans="1:9" ht="12.75" customHeight="1">
      <c r="A18" s="41"/>
      <c r="B18" s="146"/>
      <c r="C18" s="147"/>
      <c r="D18" s="148"/>
      <c r="E18" s="146"/>
      <c r="F18" s="147"/>
      <c r="G18" s="147"/>
      <c r="H18" s="147"/>
      <c r="I18" s="148"/>
    </row>
    <row r="19" spans="1:9" ht="15" customHeight="1">
      <c r="A19" s="41"/>
      <c r="B19" s="140"/>
      <c r="C19" s="141"/>
      <c r="D19" s="142"/>
      <c r="E19" s="140"/>
      <c r="F19" s="141"/>
      <c r="G19" s="141"/>
      <c r="H19" s="141"/>
      <c r="I19" s="142"/>
    </row>
    <row r="20" spans="1:9" ht="12.75" customHeight="1">
      <c r="A20" s="41"/>
      <c r="B20" s="143"/>
      <c r="C20" s="144"/>
      <c r="D20" s="145"/>
      <c r="E20" s="157"/>
      <c r="F20" s="158"/>
      <c r="G20" s="158"/>
      <c r="H20" s="158"/>
      <c r="I20" s="159"/>
    </row>
    <row r="21" spans="1:9" ht="35.25" customHeight="1">
      <c r="A21" s="41"/>
      <c r="B21" s="49"/>
      <c r="C21" s="47"/>
      <c r="D21" s="48"/>
      <c r="E21" s="103"/>
      <c r="F21" s="104"/>
      <c r="G21" s="104"/>
      <c r="H21" s="104"/>
      <c r="I21" s="105"/>
    </row>
    <row r="22" spans="1:9" ht="12.75" customHeight="1">
      <c r="A22" s="41"/>
      <c r="B22" s="36"/>
      <c r="C22" s="38"/>
      <c r="D22" s="37"/>
      <c r="E22" s="107"/>
      <c r="F22" s="108"/>
      <c r="G22" s="108"/>
      <c r="H22" s="108"/>
      <c r="I22" s="109"/>
    </row>
    <row r="23" spans="1:9" ht="12.75" customHeight="1">
      <c r="A23" s="41"/>
      <c r="B23" s="146"/>
      <c r="C23" s="147"/>
      <c r="D23" s="148"/>
      <c r="E23" s="146"/>
      <c r="F23" s="147"/>
      <c r="G23" s="147"/>
      <c r="H23" s="147"/>
      <c r="I23" s="148"/>
    </row>
    <row r="24" spans="1:9" ht="15" customHeight="1">
      <c r="A24" s="41"/>
      <c r="B24" s="140"/>
      <c r="C24" s="141"/>
      <c r="D24" s="142"/>
      <c r="E24" s="140"/>
      <c r="F24" s="141"/>
      <c r="G24" s="141"/>
      <c r="H24" s="141"/>
      <c r="I24" s="142"/>
    </row>
    <row r="25" spans="1:9" ht="12.75" customHeight="1">
      <c r="A25" s="41"/>
      <c r="B25" s="143"/>
      <c r="C25" s="144"/>
      <c r="D25" s="145"/>
      <c r="E25" s="157"/>
      <c r="F25" s="158"/>
      <c r="G25" s="158"/>
      <c r="H25" s="158"/>
      <c r="I25" s="159"/>
    </row>
    <row r="26" spans="1:9" ht="35.25" customHeight="1">
      <c r="A26" s="41"/>
      <c r="B26" s="49"/>
      <c r="C26" s="47"/>
      <c r="D26" s="48"/>
      <c r="E26" s="103"/>
      <c r="F26" s="104"/>
      <c r="G26" s="104"/>
      <c r="H26" s="104"/>
      <c r="I26" s="105"/>
    </row>
    <row r="27" spans="1:9" ht="12.75" customHeight="1">
      <c r="F27" s="100"/>
      <c r="G27" s="100"/>
      <c r="H27" s="100"/>
      <c r="I27" s="100"/>
    </row>
    <row r="28" spans="1:9" ht="12.75" customHeight="1">
      <c r="F28" s="101"/>
      <c r="G28" s="101"/>
      <c r="H28" s="101"/>
      <c r="I28" s="101"/>
    </row>
    <row r="29" spans="1:9">
      <c r="F29" s="101"/>
      <c r="G29" s="101"/>
      <c r="H29" s="101"/>
      <c r="I29" s="101"/>
    </row>
    <row r="31" spans="1:9">
      <c r="B31" s="53" t="s">
        <v>442</v>
      </c>
      <c r="C31" s="53" t="s">
        <v>443</v>
      </c>
      <c r="D31" s="153" t="s">
        <v>444</v>
      </c>
      <c r="E31" s="153"/>
      <c r="F31" s="153" t="s">
        <v>445</v>
      </c>
      <c r="G31" s="153"/>
      <c r="H31" s="153"/>
      <c r="I31" s="153"/>
    </row>
    <row r="32" spans="1:9">
      <c r="B32" s="65"/>
      <c r="C32" s="54"/>
      <c r="D32" s="160"/>
      <c r="E32" s="161"/>
      <c r="F32" s="162"/>
      <c r="G32" s="163"/>
      <c r="H32" s="163"/>
      <c r="I32" s="164"/>
    </row>
    <row r="33" spans="2:9" ht="26.25" customHeight="1">
      <c r="B33" s="65"/>
      <c r="C33" s="54"/>
      <c r="D33" s="160"/>
      <c r="E33" s="161"/>
      <c r="F33" s="165"/>
      <c r="G33" s="166"/>
      <c r="H33" s="166"/>
      <c r="I33" s="167"/>
    </row>
    <row r="34" spans="2:9" ht="24.75" customHeight="1">
      <c r="B34" s="55"/>
      <c r="C34" s="54"/>
      <c r="D34" s="168"/>
      <c r="E34" s="161"/>
      <c r="F34" s="165"/>
      <c r="G34" s="166"/>
      <c r="H34" s="166"/>
      <c r="I34" s="167"/>
    </row>
    <row r="35" spans="2:9">
      <c r="B35" s="55"/>
      <c r="C35" s="55"/>
      <c r="D35" s="168"/>
      <c r="E35" s="161"/>
      <c r="F35" s="168"/>
      <c r="G35" s="169"/>
      <c r="H35" s="169"/>
      <c r="I35" s="161"/>
    </row>
    <row r="36" spans="2:9">
      <c r="B36" s="55"/>
      <c r="C36" s="55"/>
      <c r="D36" s="168"/>
      <c r="E36" s="161"/>
      <c r="F36" s="168"/>
      <c r="G36" s="169"/>
      <c r="H36" s="169"/>
      <c r="I36" s="161"/>
    </row>
    <row r="37" spans="2:9">
      <c r="B37" s="55"/>
      <c r="C37" s="55"/>
      <c r="D37" s="168"/>
      <c r="E37" s="161"/>
      <c r="F37" s="168"/>
      <c r="G37" s="169"/>
      <c r="H37" s="169"/>
      <c r="I37" s="161"/>
    </row>
    <row r="38" spans="2:9">
      <c r="B38" s="55"/>
      <c r="C38" s="55"/>
      <c r="D38" s="168"/>
      <c r="E38" s="161"/>
      <c r="F38" s="168"/>
      <c r="G38" s="169"/>
      <c r="H38" s="169"/>
      <c r="I38" s="161"/>
    </row>
    <row r="39" spans="2:9">
      <c r="B39" s="55"/>
      <c r="C39" s="55"/>
      <c r="D39" s="168"/>
      <c r="E39" s="161"/>
      <c r="F39" s="168"/>
      <c r="G39" s="169"/>
      <c r="H39" s="169"/>
      <c r="I39" s="161"/>
    </row>
  </sheetData>
  <mergeCells count="39">
    <mergeCell ref="D39:E39"/>
    <mergeCell ref="F39:I39"/>
    <mergeCell ref="D36:E36"/>
    <mergeCell ref="F36:I36"/>
    <mergeCell ref="D37:E37"/>
    <mergeCell ref="F37:I37"/>
    <mergeCell ref="D38:E38"/>
    <mergeCell ref="F38:I38"/>
    <mergeCell ref="D33:E33"/>
    <mergeCell ref="F33:I33"/>
    <mergeCell ref="D34:E34"/>
    <mergeCell ref="F34:I34"/>
    <mergeCell ref="D35:E35"/>
    <mergeCell ref="F35:I35"/>
    <mergeCell ref="D31:E31"/>
    <mergeCell ref="F31:I31"/>
    <mergeCell ref="D32:E32"/>
    <mergeCell ref="F32:I32"/>
    <mergeCell ref="B25:D25"/>
    <mergeCell ref="E25:I25"/>
    <mergeCell ref="E19:I19"/>
    <mergeCell ref="E20:I20"/>
    <mergeCell ref="E23:I23"/>
    <mergeCell ref="E24:I24"/>
    <mergeCell ref="B18:D18"/>
    <mergeCell ref="C1:G1"/>
    <mergeCell ref="C4:G4"/>
    <mergeCell ref="E13:I13"/>
    <mergeCell ref="E14:I14"/>
    <mergeCell ref="E18:I18"/>
    <mergeCell ref="E11:I11"/>
    <mergeCell ref="B14:D14"/>
    <mergeCell ref="B15:D15"/>
    <mergeCell ref="B13:D13"/>
    <mergeCell ref="B19:D19"/>
    <mergeCell ref="B20:D20"/>
    <mergeCell ref="B23:D23"/>
    <mergeCell ref="B24:D24"/>
    <mergeCell ref="B11:D11"/>
  </mergeCells>
  <pageMargins left="0.23622047244094491" right="0.24" top="0.41" bottom="0.31496062992125984" header="0.19685039370078741" footer="0.23622047244094491"/>
  <pageSetup paperSize="9" scale="11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sheetPr codeName="Sheet1">
    <outlinePr summaryBelow="0" summaryRight="0"/>
    <pageSetUpPr fitToPage="1"/>
  </sheetPr>
  <dimension ref="B1:N448"/>
  <sheetViews>
    <sheetView tabSelected="1" topLeftCell="A248" zoomScale="85" zoomScaleNormal="85" workbookViewId="0">
      <selection activeCell="D257" sqref="D257:I257"/>
    </sheetView>
  </sheetViews>
  <sheetFormatPr defaultColWidth="9.140625" defaultRowHeight="15.75" outlineLevelRow="6"/>
  <cols>
    <col min="1" max="1" width="9.140625" style="3"/>
    <col min="2" max="2" width="9.140625" style="113"/>
    <col min="3" max="3" width="8.140625" style="1" bestFit="1" customWidth="1"/>
    <col min="4" max="4" width="70.7109375" style="28" customWidth="1"/>
    <col min="5" max="5" width="14.7109375" style="28" bestFit="1" customWidth="1"/>
    <col min="6" max="6" width="12.7109375" style="31" customWidth="1"/>
    <col min="7" max="8" width="12.7109375" style="7" customWidth="1"/>
    <col min="9" max="9" width="62.42578125" style="64" customWidth="1"/>
    <col min="10" max="10" width="16.5703125" style="88" bestFit="1" customWidth="1"/>
    <col min="11" max="11" width="66.5703125" style="11" customWidth="1"/>
    <col min="12" max="12" width="9.140625" style="12" customWidth="1"/>
    <col min="13" max="13" width="9.140625" style="3"/>
    <col min="14" max="14" width="66.5703125" style="3" customWidth="1"/>
    <col min="15" max="16384" width="9.140625" style="3"/>
  </cols>
  <sheetData>
    <row r="1" spans="2:12" s="2" customFormat="1" ht="16.5" thickBot="1">
      <c r="B1" s="111"/>
      <c r="C1" s="17"/>
      <c r="D1" s="25"/>
      <c r="E1" s="25"/>
      <c r="F1" s="29"/>
      <c r="G1" s="5"/>
      <c r="H1" s="67"/>
      <c r="I1" s="59" t="s">
        <v>510</v>
      </c>
      <c r="J1" s="84">
        <f>COUNTIF(J3:J448, "NO")</f>
        <v>0</v>
      </c>
      <c r="K1" s="33" t="s">
        <v>2</v>
      </c>
      <c r="L1" s="34"/>
    </row>
    <row r="2" spans="2:12" s="1" customFormat="1">
      <c r="B2" s="112"/>
      <c r="C2" s="13"/>
      <c r="D2" s="26" t="s">
        <v>1</v>
      </c>
      <c r="E2" s="26" t="s">
        <v>493</v>
      </c>
      <c r="F2" s="30" t="s">
        <v>3</v>
      </c>
      <c r="G2" s="6" t="s">
        <v>0</v>
      </c>
      <c r="H2" s="6" t="s">
        <v>475</v>
      </c>
      <c r="I2" s="134">
        <f t="array" ref="I2">SUM((LEN(I3:I448)&gt;1)*1)</f>
        <v>0</v>
      </c>
      <c r="J2" s="35" t="s">
        <v>438</v>
      </c>
      <c r="K2" s="15">
        <f t="array" ref="K2">SUM((LEN(K3:K448)&gt;1)*1)</f>
        <v>0</v>
      </c>
      <c r="L2" s="14"/>
    </row>
    <row r="3" spans="2:12" s="1" customFormat="1">
      <c r="B3" s="112"/>
      <c r="C3" s="120">
        <v>1</v>
      </c>
      <c r="D3" s="121" t="s">
        <v>7</v>
      </c>
      <c r="E3" s="121"/>
      <c r="F3" s="122"/>
      <c r="G3" s="122"/>
      <c r="H3" s="122"/>
      <c r="I3" s="123"/>
      <c r="J3" s="124"/>
      <c r="K3" s="125"/>
      <c r="L3" s="14"/>
    </row>
    <row r="4" spans="2:12" s="1" customFormat="1" outlineLevel="1">
      <c r="B4" s="112"/>
      <c r="C4" s="18" t="s">
        <v>4</v>
      </c>
      <c r="D4" s="170" t="s">
        <v>5</v>
      </c>
      <c r="E4" s="171"/>
      <c r="F4" s="171"/>
      <c r="G4" s="171"/>
      <c r="H4" s="66"/>
      <c r="I4" s="32"/>
      <c r="J4" s="85"/>
      <c r="K4" s="19"/>
      <c r="L4" s="14"/>
    </row>
    <row r="5" spans="2:12" s="1" customFormat="1" ht="47.25" outlineLevel="2">
      <c r="B5" s="112"/>
      <c r="C5" s="4"/>
      <c r="D5" s="24" t="s">
        <v>506</v>
      </c>
      <c r="E5" s="24"/>
      <c r="F5" s="16" t="s">
        <v>4</v>
      </c>
      <c r="G5" s="16">
        <v>1</v>
      </c>
      <c r="H5" s="68"/>
      <c r="I5" s="127"/>
      <c r="J5" s="77"/>
      <c r="K5" s="70"/>
      <c r="L5" s="14"/>
    </row>
    <row r="6" spans="2:12" s="1" customFormat="1" ht="47.25" outlineLevel="2">
      <c r="B6" s="112"/>
      <c r="C6" s="4"/>
      <c r="D6" s="24" t="s">
        <v>585</v>
      </c>
      <c r="E6" s="24"/>
      <c r="F6" s="16" t="s">
        <v>4</v>
      </c>
      <c r="G6" s="16">
        <f>G5+1</f>
        <v>2</v>
      </c>
      <c r="H6" s="68"/>
      <c r="I6" s="128"/>
      <c r="J6" s="77"/>
      <c r="K6" s="70"/>
      <c r="L6" s="14"/>
    </row>
    <row r="7" spans="2:12" s="1" customFormat="1" ht="47.25" outlineLevel="2">
      <c r="B7" s="112"/>
      <c r="C7" s="4"/>
      <c r="D7" s="24" t="s">
        <v>507</v>
      </c>
      <c r="E7" s="24"/>
      <c r="F7" s="16" t="s">
        <v>4</v>
      </c>
      <c r="G7" s="16">
        <f t="shared" ref="G7" si="0">G6+1</f>
        <v>3</v>
      </c>
      <c r="H7" s="68"/>
      <c r="I7" s="128"/>
      <c r="J7" s="77"/>
      <c r="K7" s="71"/>
      <c r="L7" s="14"/>
    </row>
    <row r="8" spans="2:12" s="1" customFormat="1" outlineLevel="2">
      <c r="B8" s="112"/>
      <c r="C8" s="4"/>
      <c r="D8" s="24" t="s">
        <v>508</v>
      </c>
      <c r="E8" s="24"/>
      <c r="F8" s="16" t="s">
        <v>4</v>
      </c>
      <c r="G8" s="16">
        <f>G7+1</f>
        <v>4</v>
      </c>
      <c r="H8" s="68"/>
      <c r="I8" s="128"/>
      <c r="J8" s="77"/>
      <c r="K8" s="71"/>
      <c r="L8" s="14"/>
    </row>
    <row r="9" spans="2:12" s="1" customFormat="1">
      <c r="B9" s="112"/>
      <c r="C9" s="120">
        <v>2</v>
      </c>
      <c r="D9" s="121" t="s">
        <v>6</v>
      </c>
      <c r="E9" s="121"/>
      <c r="F9" s="122"/>
      <c r="G9" s="122"/>
      <c r="H9" s="122"/>
      <c r="I9" s="123"/>
      <c r="J9" s="124"/>
      <c r="K9" s="125"/>
      <c r="L9" s="14"/>
    </row>
    <row r="10" spans="2:12" s="21" customFormat="1" ht="94.5" outlineLevel="1">
      <c r="B10" s="110"/>
      <c r="C10" s="115"/>
      <c r="D10" s="116" t="s">
        <v>591</v>
      </c>
      <c r="E10" s="116"/>
      <c r="F10" s="117" t="s">
        <v>9</v>
      </c>
      <c r="G10" s="117">
        <v>8</v>
      </c>
      <c r="H10" s="117"/>
      <c r="I10" s="129"/>
      <c r="J10" s="118"/>
      <c r="K10" s="119"/>
      <c r="L10" s="20"/>
    </row>
    <row r="11" spans="2:12" s="1" customFormat="1" outlineLevel="1">
      <c r="B11" s="112"/>
      <c r="C11" s="4"/>
      <c r="D11" s="24" t="s">
        <v>8</v>
      </c>
      <c r="E11" s="24"/>
      <c r="F11" s="16" t="s">
        <v>9</v>
      </c>
      <c r="G11" s="16">
        <v>9</v>
      </c>
      <c r="H11" s="68"/>
      <c r="I11" s="60"/>
      <c r="J11" s="77"/>
      <c r="K11" s="71"/>
      <c r="L11" s="14"/>
    </row>
    <row r="12" spans="2:12" s="1" customFormat="1" outlineLevel="1">
      <c r="B12" s="110"/>
      <c r="C12" s="4"/>
      <c r="D12" s="24" t="s">
        <v>590</v>
      </c>
      <c r="E12" s="24"/>
      <c r="F12" s="16" t="s">
        <v>9</v>
      </c>
      <c r="G12" s="16">
        <v>10</v>
      </c>
      <c r="H12" s="68"/>
      <c r="I12" s="129"/>
      <c r="J12" s="77"/>
      <c r="K12" s="71"/>
      <c r="L12" s="14"/>
    </row>
    <row r="13" spans="2:12" s="1" customFormat="1" outlineLevel="1">
      <c r="B13" s="110"/>
      <c r="C13" s="4"/>
      <c r="D13" s="24" t="s">
        <v>519</v>
      </c>
      <c r="E13" s="24" t="s">
        <v>520</v>
      </c>
      <c r="F13" s="16" t="s">
        <v>9</v>
      </c>
      <c r="G13" s="16">
        <f>G12+1</f>
        <v>11</v>
      </c>
      <c r="H13" s="68"/>
      <c r="I13" s="129"/>
      <c r="J13" s="77"/>
      <c r="K13" s="71"/>
      <c r="L13" s="14"/>
    </row>
    <row r="14" spans="2:12" s="1" customFormat="1">
      <c r="B14" s="112"/>
      <c r="C14" s="120">
        <v>3</v>
      </c>
      <c r="D14" s="121" t="s">
        <v>10</v>
      </c>
      <c r="E14" s="121"/>
      <c r="F14" s="122"/>
      <c r="G14" s="122"/>
      <c r="H14" s="122"/>
      <c r="I14" s="123"/>
      <c r="J14" s="124"/>
      <c r="K14" s="125"/>
      <c r="L14" s="14"/>
    </row>
    <row r="15" spans="2:12" s="1" customFormat="1" outlineLevel="1">
      <c r="B15" s="112"/>
      <c r="C15" s="18" t="s">
        <v>11</v>
      </c>
      <c r="D15" s="170" t="s">
        <v>12</v>
      </c>
      <c r="E15" s="171"/>
      <c r="F15" s="171" t="s">
        <v>1</v>
      </c>
      <c r="G15" s="171" t="s">
        <v>1</v>
      </c>
      <c r="H15" s="171"/>
      <c r="I15" s="172"/>
      <c r="J15" s="85"/>
      <c r="K15" s="19"/>
      <c r="L15" s="14"/>
    </row>
    <row r="16" spans="2:12" s="1" customFormat="1" ht="31.5" outlineLevel="1">
      <c r="B16" s="110"/>
      <c r="C16" s="4"/>
      <c r="D16" s="24" t="s">
        <v>490</v>
      </c>
      <c r="E16" s="24" t="s">
        <v>509</v>
      </c>
      <c r="F16" s="16" t="str">
        <f>C15</f>
        <v>3.1</v>
      </c>
      <c r="G16" s="16">
        <f>G13+1</f>
        <v>12</v>
      </c>
      <c r="H16" s="68"/>
      <c r="I16" s="129"/>
      <c r="J16" s="77"/>
      <c r="K16" s="71"/>
      <c r="L16" s="14"/>
    </row>
    <row r="17" spans="2:12" s="1" customFormat="1">
      <c r="B17" s="112"/>
      <c r="C17" s="120">
        <v>4</v>
      </c>
      <c r="D17" s="121" t="s">
        <v>13</v>
      </c>
      <c r="E17" s="121"/>
      <c r="F17" s="122"/>
      <c r="G17" s="122"/>
      <c r="H17" s="122"/>
      <c r="I17" s="123"/>
      <c r="J17" s="124"/>
      <c r="K17" s="125"/>
      <c r="L17" s="14"/>
    </row>
    <row r="18" spans="2:12" s="1" customFormat="1" outlineLevel="1">
      <c r="B18" s="112"/>
      <c r="C18" s="18" t="s">
        <v>14</v>
      </c>
      <c r="D18" s="170" t="s">
        <v>18</v>
      </c>
      <c r="E18" s="171"/>
      <c r="F18" s="171" t="s">
        <v>1</v>
      </c>
      <c r="G18" s="171" t="s">
        <v>1</v>
      </c>
      <c r="H18" s="171"/>
      <c r="I18" s="172"/>
      <c r="J18" s="85"/>
      <c r="K18" s="19"/>
      <c r="L18" s="14"/>
    </row>
    <row r="19" spans="2:12" s="1" customFormat="1" outlineLevel="2">
      <c r="B19" s="112"/>
      <c r="C19" s="22" t="s">
        <v>16</v>
      </c>
      <c r="D19" s="173" t="s">
        <v>15</v>
      </c>
      <c r="E19" s="174"/>
      <c r="F19" s="174" t="s">
        <v>1</v>
      </c>
      <c r="G19" s="174"/>
      <c r="H19" s="174"/>
      <c r="I19" s="175"/>
      <c r="J19" s="86"/>
      <c r="K19" s="73"/>
      <c r="L19" s="14" t="str">
        <f t="shared" ref="L19" si="1">IF(F19&lt;&gt;"",IF(F19=F18, "W", IF(F19=F20,"W","")),"")</f>
        <v/>
      </c>
    </row>
    <row r="20" spans="2:12" s="1" customFormat="1" ht="31.5" outlineLevel="3">
      <c r="B20" s="110"/>
      <c r="C20" s="4"/>
      <c r="D20" s="24" t="s">
        <v>512</v>
      </c>
      <c r="E20" s="24" t="s">
        <v>511</v>
      </c>
      <c r="F20" s="16" t="s">
        <v>17</v>
      </c>
      <c r="G20" s="16">
        <f>G16+1</f>
        <v>13</v>
      </c>
      <c r="H20" s="68"/>
      <c r="I20" s="62"/>
      <c r="J20" s="77"/>
      <c r="K20" s="71"/>
      <c r="L20" s="14"/>
    </row>
    <row r="21" spans="2:12" s="1" customFormat="1" ht="31.5" outlineLevel="3">
      <c r="B21" s="110"/>
      <c r="C21" s="4"/>
      <c r="D21" s="24" t="s">
        <v>513</v>
      </c>
      <c r="E21" s="24" t="s">
        <v>509</v>
      </c>
      <c r="F21" s="16" t="s">
        <v>17</v>
      </c>
      <c r="G21" s="16">
        <f>G20+1</f>
        <v>14</v>
      </c>
      <c r="H21" s="68"/>
      <c r="I21" s="130"/>
      <c r="J21" s="77"/>
      <c r="K21" s="71"/>
      <c r="L21" s="14"/>
    </row>
    <row r="22" spans="2:12" s="1" customFormat="1" ht="31.5" outlineLevel="3">
      <c r="B22" s="110"/>
      <c r="C22" s="4"/>
      <c r="D22" s="24" t="s">
        <v>601</v>
      </c>
      <c r="E22" s="24"/>
      <c r="F22" s="16" t="s">
        <v>17</v>
      </c>
      <c r="G22" s="16">
        <f>G21+1</f>
        <v>15</v>
      </c>
      <c r="H22" s="68"/>
      <c r="I22" s="130"/>
      <c r="J22" s="77"/>
      <c r="K22" s="71"/>
      <c r="L22" s="14"/>
    </row>
    <row r="23" spans="2:12" s="1" customFormat="1" ht="47.25" outlineLevel="3">
      <c r="B23" s="112"/>
      <c r="C23" s="4"/>
      <c r="D23" s="24" t="s">
        <v>592</v>
      </c>
      <c r="E23" s="24"/>
      <c r="F23" s="16" t="s">
        <v>19</v>
      </c>
      <c r="G23" s="16">
        <f>G22+1</f>
        <v>16</v>
      </c>
      <c r="H23" s="68"/>
      <c r="I23" s="24"/>
      <c r="J23" s="74"/>
      <c r="K23" s="71"/>
      <c r="L23" s="14"/>
    </row>
    <row r="24" spans="2:12" s="1" customFormat="1" outlineLevel="1">
      <c r="B24" s="112"/>
      <c r="C24" s="18" t="s">
        <v>20</v>
      </c>
      <c r="D24" s="170" t="s">
        <v>21</v>
      </c>
      <c r="E24" s="171"/>
      <c r="F24" s="171" t="s">
        <v>1</v>
      </c>
      <c r="G24" s="171" t="s">
        <v>1</v>
      </c>
      <c r="H24" s="171"/>
      <c r="I24" s="172"/>
      <c r="J24" s="85"/>
      <c r="K24" s="19"/>
      <c r="L24" s="14"/>
    </row>
    <row r="25" spans="2:12" s="1" customFormat="1" outlineLevel="2">
      <c r="B25" s="112"/>
      <c r="C25" s="22" t="s">
        <v>24</v>
      </c>
      <c r="D25" s="173" t="s">
        <v>23</v>
      </c>
      <c r="E25" s="174"/>
      <c r="F25" s="174" t="s">
        <v>1</v>
      </c>
      <c r="G25" s="174"/>
      <c r="H25" s="174"/>
      <c r="I25" s="175"/>
      <c r="J25" s="86"/>
      <c r="K25" s="73"/>
      <c r="L25" s="14" t="str">
        <f t="shared" ref="L25" si="2">IF(F25&lt;&gt;"",IF(F25=F24, "W", IF(F25=F26,"W","")),"")</f>
        <v/>
      </c>
    </row>
    <row r="26" spans="2:12" s="1" customFormat="1" outlineLevel="3">
      <c r="B26" s="112"/>
      <c r="C26" s="4"/>
      <c r="D26" s="24" t="s">
        <v>22</v>
      </c>
      <c r="E26" s="24"/>
      <c r="F26" s="16" t="s">
        <v>24</v>
      </c>
      <c r="G26" s="16">
        <f>G23+1</f>
        <v>17</v>
      </c>
      <c r="H26" s="16"/>
      <c r="I26" s="24"/>
      <c r="J26" s="74"/>
      <c r="K26" s="71"/>
      <c r="L26" s="14"/>
    </row>
    <row r="27" spans="2:12" s="1" customFormat="1" outlineLevel="3">
      <c r="B27" s="112"/>
      <c r="C27" s="4"/>
      <c r="D27" s="24" t="s">
        <v>492</v>
      </c>
      <c r="E27" s="24"/>
      <c r="F27" s="16" t="s">
        <v>24</v>
      </c>
      <c r="G27" s="16">
        <f>G26+1</f>
        <v>18</v>
      </c>
      <c r="H27" s="68"/>
      <c r="I27" s="60"/>
      <c r="J27" s="74"/>
      <c r="K27" s="71"/>
      <c r="L27" s="14"/>
    </row>
    <row r="28" spans="2:12" s="1" customFormat="1" outlineLevel="2">
      <c r="B28" s="112"/>
      <c r="C28" s="22" t="s">
        <v>25</v>
      </c>
      <c r="D28" s="173" t="s">
        <v>26</v>
      </c>
      <c r="E28" s="174"/>
      <c r="F28" s="174" t="s">
        <v>1</v>
      </c>
      <c r="G28" s="174"/>
      <c r="H28" s="174"/>
      <c r="I28" s="175"/>
      <c r="J28" s="86"/>
      <c r="K28" s="73"/>
      <c r="L28" s="14" t="str">
        <f>IF(F28&lt;&gt;"",IF(F28=#REF!, "W", IF(F28=F29,"W","")),"")</f>
        <v/>
      </c>
    </row>
    <row r="29" spans="2:12" outlineLevel="3">
      <c r="C29" s="8"/>
      <c r="D29" s="24" t="s">
        <v>495</v>
      </c>
      <c r="E29" s="24" t="s">
        <v>494</v>
      </c>
      <c r="F29" s="16" t="s">
        <v>25</v>
      </c>
      <c r="G29" s="16">
        <f>G27+1</f>
        <v>19</v>
      </c>
      <c r="H29" s="16"/>
      <c r="I29" s="131"/>
      <c r="J29" s="75"/>
      <c r="K29" s="71"/>
      <c r="L29" s="14"/>
    </row>
    <row r="30" spans="2:12" s="21" customFormat="1" outlineLevel="3">
      <c r="B30" s="112"/>
      <c r="C30" s="89"/>
      <c r="D30" s="24" t="s">
        <v>27</v>
      </c>
      <c r="E30" s="24" t="s">
        <v>496</v>
      </c>
      <c r="F30" s="16" t="s">
        <v>25</v>
      </c>
      <c r="G30" s="16">
        <f>G29+1</f>
        <v>20</v>
      </c>
      <c r="H30" s="16"/>
      <c r="I30" s="24"/>
      <c r="J30" s="74"/>
      <c r="K30" s="91"/>
      <c r="L30" s="20"/>
    </row>
    <row r="31" spans="2:12" s="21" customFormat="1" ht="47.25" outlineLevel="3">
      <c r="B31" s="112"/>
      <c r="C31" s="89"/>
      <c r="D31" s="24" t="s">
        <v>498</v>
      </c>
      <c r="E31" s="24" t="s">
        <v>497</v>
      </c>
      <c r="F31" s="16" t="s">
        <v>25</v>
      </c>
      <c r="G31" s="16">
        <f>G30+1</f>
        <v>21</v>
      </c>
      <c r="H31" s="16"/>
      <c r="I31" s="24"/>
      <c r="J31" s="74"/>
      <c r="K31" s="91"/>
      <c r="L31" s="20"/>
    </row>
    <row r="32" spans="2:12" s="1" customFormat="1" outlineLevel="2">
      <c r="B32" s="112"/>
      <c r="C32" s="22" t="s">
        <v>28</v>
      </c>
      <c r="D32" s="173" t="s">
        <v>29</v>
      </c>
      <c r="E32" s="174"/>
      <c r="F32" s="174" t="s">
        <v>1</v>
      </c>
      <c r="G32" s="174"/>
      <c r="H32" s="174"/>
      <c r="I32" s="175"/>
      <c r="J32" s="86"/>
      <c r="K32" s="73"/>
      <c r="L32" s="14" t="str">
        <f>IF(F32&lt;&gt;"",IF(F32=#REF!, "W", IF(F32=F33,"W","")),"")</f>
        <v/>
      </c>
    </row>
    <row r="33" spans="2:12" s="21" customFormat="1" outlineLevel="3">
      <c r="B33" s="112"/>
      <c r="C33" s="89"/>
      <c r="D33" s="24" t="s">
        <v>593</v>
      </c>
      <c r="E33" s="24" t="s">
        <v>499</v>
      </c>
      <c r="F33" s="16" t="s">
        <v>28</v>
      </c>
      <c r="G33" s="16">
        <f>G31+1</f>
        <v>22</v>
      </c>
      <c r="H33" s="68"/>
      <c r="I33" s="24"/>
      <c r="J33" s="74"/>
      <c r="K33" s="71"/>
      <c r="L33" s="20"/>
    </row>
    <row r="34" spans="2:12" s="21" customFormat="1" ht="31.5" outlineLevel="3">
      <c r="B34" s="112"/>
      <c r="C34" s="89"/>
      <c r="D34" s="24" t="s">
        <v>501</v>
      </c>
      <c r="E34" s="24" t="s">
        <v>500</v>
      </c>
      <c r="F34" s="16" t="s">
        <v>28</v>
      </c>
      <c r="G34" s="16">
        <f>G33+1</f>
        <v>23</v>
      </c>
      <c r="H34" s="68"/>
      <c r="I34" s="24"/>
      <c r="J34" s="74"/>
      <c r="K34" s="71"/>
      <c r="L34" s="20"/>
    </row>
    <row r="35" spans="2:12" s="1" customFormat="1" outlineLevel="2">
      <c r="B35" s="112"/>
      <c r="C35" s="22" t="s">
        <v>30</v>
      </c>
      <c r="D35" s="173" t="s">
        <v>31</v>
      </c>
      <c r="E35" s="174"/>
      <c r="F35" s="174" t="s">
        <v>1</v>
      </c>
      <c r="G35" s="174"/>
      <c r="H35" s="174"/>
      <c r="I35" s="175"/>
      <c r="J35" s="86"/>
      <c r="K35" s="73"/>
      <c r="L35" s="14" t="str">
        <f>IF(F35&lt;&gt;"",IF(F35=#REF!, "W", IF(F35=F36,"W","")),"")</f>
        <v/>
      </c>
    </row>
    <row r="36" spans="2:12" s="1" customFormat="1" ht="94.5" outlineLevel="3">
      <c r="B36" s="112"/>
      <c r="C36" s="4"/>
      <c r="D36" s="24" t="s">
        <v>32</v>
      </c>
      <c r="E36" s="24"/>
      <c r="F36" s="16" t="s">
        <v>30</v>
      </c>
      <c r="G36" s="16">
        <f>G34+1</f>
        <v>24</v>
      </c>
      <c r="H36" s="68"/>
      <c r="I36" s="60"/>
      <c r="J36" s="77"/>
      <c r="K36" s="71"/>
      <c r="L36" s="14"/>
    </row>
    <row r="37" spans="2:12" s="1" customFormat="1" ht="31.5" outlineLevel="3">
      <c r="B37" s="112"/>
      <c r="C37" s="4"/>
      <c r="D37" s="24" t="s">
        <v>502</v>
      </c>
      <c r="E37" s="24" t="s">
        <v>509</v>
      </c>
      <c r="F37" s="16" t="s">
        <v>30</v>
      </c>
      <c r="G37" s="16">
        <f>G36+1</f>
        <v>25</v>
      </c>
      <c r="H37" s="68"/>
      <c r="I37" s="127"/>
      <c r="J37" s="77"/>
      <c r="K37" s="71"/>
      <c r="L37" s="14"/>
    </row>
    <row r="38" spans="2:12" s="1" customFormat="1" ht="31.5" outlineLevel="3">
      <c r="B38" s="112"/>
      <c r="C38" s="4"/>
      <c r="D38" s="24" t="s">
        <v>33</v>
      </c>
      <c r="E38" s="24" t="s">
        <v>509</v>
      </c>
      <c r="F38" s="16" t="s">
        <v>30</v>
      </c>
      <c r="G38" s="16">
        <f t="shared" ref="G38" si="3">G37+1</f>
        <v>26</v>
      </c>
      <c r="H38" s="68"/>
      <c r="I38" s="127"/>
      <c r="J38" s="77"/>
      <c r="K38" s="71"/>
      <c r="L38" s="14"/>
    </row>
    <row r="39" spans="2:12" s="1" customFormat="1">
      <c r="B39" s="112"/>
      <c r="C39" s="120">
        <v>5</v>
      </c>
      <c r="D39" s="121" t="s">
        <v>34</v>
      </c>
      <c r="E39" s="121"/>
      <c r="F39" s="122"/>
      <c r="G39" s="122"/>
      <c r="H39" s="122"/>
      <c r="I39" s="123"/>
      <c r="J39" s="124"/>
      <c r="K39" s="125"/>
      <c r="L39" s="14"/>
    </row>
    <row r="40" spans="2:12" s="1" customFormat="1" outlineLevel="1">
      <c r="B40" s="112"/>
      <c r="C40" s="18" t="s">
        <v>36</v>
      </c>
      <c r="D40" s="170" t="s">
        <v>35</v>
      </c>
      <c r="E40" s="171"/>
      <c r="F40" s="171" t="s">
        <v>1</v>
      </c>
      <c r="G40" s="171" t="s">
        <v>1</v>
      </c>
      <c r="H40" s="171"/>
      <c r="I40" s="172"/>
      <c r="J40" s="85"/>
      <c r="K40" s="19"/>
      <c r="L40" s="14"/>
    </row>
    <row r="41" spans="2:12" s="1" customFormat="1" ht="31.5" outlineLevel="2">
      <c r="B41" s="112"/>
      <c r="C41" s="4"/>
      <c r="D41" s="24" t="s">
        <v>37</v>
      </c>
      <c r="E41" s="24"/>
      <c r="F41" s="16" t="s">
        <v>36</v>
      </c>
      <c r="G41" s="16">
        <f>G38+1</f>
        <v>27</v>
      </c>
      <c r="H41" s="68"/>
      <c r="I41" s="127"/>
      <c r="J41" s="77"/>
      <c r="K41" s="71"/>
      <c r="L41" s="14"/>
    </row>
    <row r="42" spans="2:12" s="1" customFormat="1" outlineLevel="2">
      <c r="B42" s="112"/>
      <c r="C42" s="4"/>
      <c r="D42" s="24" t="s">
        <v>491</v>
      </c>
      <c r="E42" s="24"/>
      <c r="F42" s="16" t="s">
        <v>36</v>
      </c>
      <c r="G42" s="16">
        <f>G41+1</f>
        <v>28</v>
      </c>
      <c r="H42" s="68"/>
      <c r="I42" s="127"/>
      <c r="J42" s="77"/>
      <c r="K42" s="71"/>
      <c r="L42" s="14"/>
    </row>
    <row r="43" spans="2:12" s="1" customFormat="1" ht="47.25" outlineLevel="2">
      <c r="B43" s="112"/>
      <c r="C43" s="4"/>
      <c r="D43" s="24" t="s">
        <v>38</v>
      </c>
      <c r="E43" s="24"/>
      <c r="F43" s="16" t="s">
        <v>36</v>
      </c>
      <c r="G43" s="16">
        <f>G42+1</f>
        <v>29</v>
      </c>
      <c r="H43" s="68"/>
      <c r="I43" s="127"/>
      <c r="J43" s="77"/>
      <c r="K43" s="71"/>
      <c r="L43" s="14"/>
    </row>
    <row r="44" spans="2:12" s="1" customFormat="1" outlineLevel="1">
      <c r="B44" s="112"/>
      <c r="C44" s="18" t="s">
        <v>39</v>
      </c>
      <c r="D44" s="170" t="s">
        <v>40</v>
      </c>
      <c r="E44" s="171"/>
      <c r="F44" s="171" t="s">
        <v>1</v>
      </c>
      <c r="G44" s="171" t="s">
        <v>1</v>
      </c>
      <c r="H44" s="171"/>
      <c r="I44" s="172"/>
      <c r="J44" s="85"/>
      <c r="K44" s="19"/>
      <c r="L44" s="14"/>
    </row>
    <row r="45" spans="2:12" s="1" customFormat="1" ht="110.25" outlineLevel="2">
      <c r="B45" s="112"/>
      <c r="C45" s="4"/>
      <c r="D45" s="24" t="s">
        <v>515</v>
      </c>
      <c r="E45" s="24" t="s">
        <v>509</v>
      </c>
      <c r="F45" s="16" t="s">
        <v>39</v>
      </c>
      <c r="G45" s="16">
        <f>G43+1</f>
        <v>30</v>
      </c>
      <c r="H45" s="16"/>
      <c r="I45" s="24"/>
      <c r="J45" s="77"/>
      <c r="K45" s="76"/>
      <c r="L45" s="14"/>
    </row>
    <row r="46" spans="2:12" s="1" customFormat="1" ht="47.25" outlineLevel="2">
      <c r="B46" s="112"/>
      <c r="C46" s="4"/>
      <c r="D46" s="24" t="s">
        <v>41</v>
      </c>
      <c r="E46" s="24"/>
      <c r="F46" s="16" t="s">
        <v>39</v>
      </c>
      <c r="G46" s="16">
        <f>G45+1</f>
        <v>31</v>
      </c>
      <c r="H46" s="68"/>
      <c r="I46" s="60"/>
      <c r="J46" s="77"/>
      <c r="K46" s="71"/>
      <c r="L46" s="14"/>
    </row>
    <row r="47" spans="2:12" s="1" customFormat="1" outlineLevel="1">
      <c r="B47" s="112"/>
      <c r="C47" s="18" t="s">
        <v>42</v>
      </c>
      <c r="D47" s="170" t="s">
        <v>43</v>
      </c>
      <c r="E47" s="171"/>
      <c r="F47" s="171" t="s">
        <v>1</v>
      </c>
      <c r="G47" s="171" t="s">
        <v>1</v>
      </c>
      <c r="H47" s="171"/>
      <c r="I47" s="172"/>
      <c r="J47" s="85"/>
      <c r="K47" s="19"/>
      <c r="L47" s="14"/>
    </row>
    <row r="48" spans="2:12" s="1" customFormat="1" ht="31.5" outlineLevel="2">
      <c r="B48" s="112"/>
      <c r="C48" s="4"/>
      <c r="D48" s="24" t="s">
        <v>44</v>
      </c>
      <c r="E48" s="24"/>
      <c r="F48" s="16" t="s">
        <v>42</v>
      </c>
      <c r="G48" s="16">
        <f>G46+1</f>
        <v>32</v>
      </c>
      <c r="H48" s="68"/>
      <c r="I48" s="60"/>
      <c r="J48" s="77"/>
      <c r="K48" s="71"/>
      <c r="L48" s="14"/>
    </row>
    <row r="49" spans="2:12" s="1" customFormat="1" outlineLevel="1">
      <c r="B49" s="112"/>
      <c r="C49" s="18" t="s">
        <v>45</v>
      </c>
      <c r="D49" s="170" t="s">
        <v>46</v>
      </c>
      <c r="E49" s="171"/>
      <c r="F49" s="171" t="s">
        <v>1</v>
      </c>
      <c r="G49" s="171" t="s">
        <v>1</v>
      </c>
      <c r="H49" s="171"/>
      <c r="I49" s="172"/>
      <c r="J49" s="85"/>
      <c r="K49" s="19"/>
      <c r="L49" s="14"/>
    </row>
    <row r="50" spans="2:12" s="1" customFormat="1" ht="47.25" outlineLevel="3">
      <c r="B50" s="112"/>
      <c r="C50" s="4"/>
      <c r="D50" s="24" t="s">
        <v>47</v>
      </c>
      <c r="E50" s="24"/>
      <c r="F50" s="16" t="s">
        <v>45</v>
      </c>
      <c r="G50" s="16">
        <f>G48+1</f>
        <v>33</v>
      </c>
      <c r="H50" s="68"/>
      <c r="I50" s="60"/>
      <c r="J50" s="74"/>
      <c r="K50" s="71"/>
      <c r="L50" s="14"/>
    </row>
    <row r="51" spans="2:12" s="1" customFormat="1" outlineLevel="1">
      <c r="B51" s="112"/>
      <c r="C51" s="18" t="s">
        <v>48</v>
      </c>
      <c r="D51" s="170" t="s">
        <v>49</v>
      </c>
      <c r="E51" s="171"/>
      <c r="F51" s="171"/>
      <c r="G51" s="171"/>
      <c r="H51" s="171"/>
      <c r="I51" s="172"/>
      <c r="J51" s="85"/>
      <c r="K51" s="19"/>
      <c r="L51" s="14"/>
    </row>
    <row r="52" spans="2:12" s="1" customFormat="1" ht="63" outlineLevel="2">
      <c r="B52" s="112"/>
      <c r="C52" s="4"/>
      <c r="D52" s="24" t="s">
        <v>463</v>
      </c>
      <c r="E52" s="24"/>
      <c r="F52" s="16" t="s">
        <v>48</v>
      </c>
      <c r="G52" s="16">
        <f>G50+1</f>
        <v>34</v>
      </c>
      <c r="H52" s="68"/>
      <c r="I52" s="62"/>
      <c r="J52" s="77"/>
      <c r="K52" s="72"/>
      <c r="L52" s="14"/>
    </row>
    <row r="53" spans="2:12" s="1" customFormat="1" ht="31.5" outlineLevel="2">
      <c r="B53" s="112"/>
      <c r="C53" s="4"/>
      <c r="D53" s="24" t="s">
        <v>447</v>
      </c>
      <c r="E53" s="24"/>
      <c r="F53" s="16" t="s">
        <v>48</v>
      </c>
      <c r="G53" s="16">
        <f>G52+1</f>
        <v>35</v>
      </c>
      <c r="H53" s="68"/>
      <c r="I53" s="62"/>
      <c r="J53" s="74"/>
      <c r="K53" s="72"/>
      <c r="L53" s="14"/>
    </row>
    <row r="54" spans="2:12" s="1" customFormat="1" ht="78.75" outlineLevel="2">
      <c r="B54" s="112"/>
      <c r="C54" s="4"/>
      <c r="D54" s="24" t="s">
        <v>514</v>
      </c>
      <c r="E54" s="24"/>
      <c r="F54" s="16" t="s">
        <v>48</v>
      </c>
      <c r="G54" s="16">
        <f t="shared" ref="G54:G56" si="4">G53+1</f>
        <v>36</v>
      </c>
      <c r="H54" s="68"/>
      <c r="I54" s="62"/>
      <c r="J54" s="74"/>
      <c r="K54" s="72"/>
      <c r="L54" s="14"/>
    </row>
    <row r="55" spans="2:12" s="1" customFormat="1" ht="31.5" outlineLevel="2">
      <c r="B55" s="112"/>
      <c r="C55" s="4"/>
      <c r="D55" s="24" t="s">
        <v>448</v>
      </c>
      <c r="E55" s="24"/>
      <c r="F55" s="16" t="s">
        <v>48</v>
      </c>
      <c r="G55" s="16">
        <f t="shared" si="4"/>
        <v>37</v>
      </c>
      <c r="H55" s="68"/>
      <c r="I55" s="60"/>
      <c r="J55" s="74"/>
      <c r="K55" s="72"/>
      <c r="L55" s="14"/>
    </row>
    <row r="56" spans="2:12" s="1" customFormat="1" ht="78.75" outlineLevel="2">
      <c r="B56" s="112"/>
      <c r="C56" s="4"/>
      <c r="D56" s="24" t="s">
        <v>516</v>
      </c>
      <c r="E56" s="24" t="s">
        <v>520</v>
      </c>
      <c r="F56" s="16" t="s">
        <v>48</v>
      </c>
      <c r="G56" s="16">
        <f t="shared" si="4"/>
        <v>38</v>
      </c>
      <c r="H56" s="68"/>
      <c r="I56" s="62"/>
      <c r="J56" s="74"/>
      <c r="K56" s="72"/>
      <c r="L56" s="14"/>
    </row>
    <row r="57" spans="2:12" s="1" customFormat="1" outlineLevel="1">
      <c r="B57" s="112"/>
      <c r="C57" s="18" t="s">
        <v>50</v>
      </c>
      <c r="D57" s="170" t="s">
        <v>51</v>
      </c>
      <c r="E57" s="171"/>
      <c r="F57" s="171"/>
      <c r="G57" s="171"/>
      <c r="H57" s="171"/>
      <c r="I57" s="172"/>
      <c r="J57" s="85"/>
      <c r="K57" s="19"/>
      <c r="L57" s="14"/>
    </row>
    <row r="58" spans="2:12" s="1" customFormat="1" ht="31.5" outlineLevel="2">
      <c r="B58" s="112"/>
      <c r="C58" s="4"/>
      <c r="D58" s="91" t="s">
        <v>521</v>
      </c>
      <c r="E58" s="135" t="s">
        <v>520</v>
      </c>
      <c r="F58" s="16" t="s">
        <v>50</v>
      </c>
      <c r="G58" s="16">
        <f>G56+1</f>
        <v>39</v>
      </c>
      <c r="H58" s="68"/>
      <c r="I58" s="62"/>
      <c r="J58" s="77"/>
      <c r="K58" s="76"/>
      <c r="L58" s="14"/>
    </row>
    <row r="59" spans="2:12" s="1" customFormat="1">
      <c r="B59" s="112"/>
      <c r="C59" s="120">
        <v>6</v>
      </c>
      <c r="D59" s="121" t="s">
        <v>52</v>
      </c>
      <c r="E59" s="121"/>
      <c r="F59" s="122"/>
      <c r="G59" s="122"/>
      <c r="H59" s="122"/>
      <c r="I59" s="123"/>
      <c r="J59" s="124"/>
      <c r="K59" s="125"/>
      <c r="L59" s="14"/>
    </row>
    <row r="60" spans="2:12" s="1" customFormat="1" outlineLevel="1">
      <c r="B60" s="112"/>
      <c r="C60" s="18" t="s">
        <v>53</v>
      </c>
      <c r="D60" s="170" t="s">
        <v>54</v>
      </c>
      <c r="E60" s="171"/>
      <c r="F60" s="171"/>
      <c r="G60" s="171"/>
      <c r="H60" s="171"/>
      <c r="I60" s="172"/>
      <c r="J60" s="85"/>
      <c r="K60" s="19"/>
      <c r="L60" s="14"/>
    </row>
    <row r="61" spans="2:12" s="1" customFormat="1" outlineLevel="2">
      <c r="B61" s="112"/>
      <c r="C61" s="4"/>
      <c r="D61" s="24" t="s">
        <v>55</v>
      </c>
      <c r="E61" s="24"/>
      <c r="F61" s="16" t="s">
        <v>53</v>
      </c>
      <c r="G61" s="16">
        <f>G58+1</f>
        <v>40</v>
      </c>
      <c r="H61" s="68"/>
      <c r="I61" s="60"/>
      <c r="J61" s="77"/>
      <c r="K61" s="71"/>
      <c r="L61" s="14"/>
    </row>
    <row r="62" spans="2:12" s="1" customFormat="1" ht="31.5" outlineLevel="2">
      <c r="B62" s="112"/>
      <c r="C62" s="4"/>
      <c r="D62" s="24" t="s">
        <v>56</v>
      </c>
      <c r="E62" s="24"/>
      <c r="F62" s="16" t="s">
        <v>53</v>
      </c>
      <c r="G62" s="16">
        <f>G61+1</f>
        <v>41</v>
      </c>
      <c r="H62" s="68"/>
      <c r="I62" s="60"/>
      <c r="J62" s="77"/>
      <c r="K62" s="71"/>
      <c r="L62" s="14"/>
    </row>
    <row r="63" spans="2:12" s="1" customFormat="1" outlineLevel="2">
      <c r="B63" s="112"/>
      <c r="C63" s="4"/>
      <c r="D63" s="24" t="s">
        <v>57</v>
      </c>
      <c r="E63" s="24"/>
      <c r="F63" s="16" t="s">
        <v>53</v>
      </c>
      <c r="G63" s="16">
        <f>G62+1</f>
        <v>42</v>
      </c>
      <c r="H63" s="68"/>
      <c r="I63" s="60"/>
      <c r="J63" s="77"/>
      <c r="K63" s="71"/>
      <c r="L63" s="14"/>
    </row>
    <row r="64" spans="2:12" s="1" customFormat="1" outlineLevel="1">
      <c r="B64" s="112"/>
      <c r="C64" s="18" t="s">
        <v>58</v>
      </c>
      <c r="D64" s="170" t="s">
        <v>59</v>
      </c>
      <c r="E64" s="171"/>
      <c r="F64" s="171"/>
      <c r="G64" s="171"/>
      <c r="H64" s="171"/>
      <c r="I64" s="172"/>
      <c r="J64" s="85"/>
      <c r="K64" s="19"/>
      <c r="L64" s="14"/>
    </row>
    <row r="65" spans="2:12" s="1" customFormat="1" outlineLevel="2">
      <c r="B65" s="112"/>
      <c r="C65" s="23" t="s">
        <v>60</v>
      </c>
      <c r="D65" s="173" t="s">
        <v>61</v>
      </c>
      <c r="E65" s="174"/>
      <c r="F65" s="174" t="s">
        <v>1</v>
      </c>
      <c r="G65" s="174"/>
      <c r="H65" s="174"/>
      <c r="I65" s="175"/>
      <c r="J65" s="86"/>
      <c r="K65" s="73"/>
      <c r="L65" s="14" t="str">
        <f>IF(F65&lt;&gt;"",IF(F65=#REF!, "W", IF(F65=F66,"W","")),"")</f>
        <v/>
      </c>
    </row>
    <row r="66" spans="2:12" s="1" customFormat="1" ht="51.75" customHeight="1" outlineLevel="3">
      <c r="B66" s="110" t="s">
        <v>484</v>
      </c>
      <c r="C66" s="4"/>
      <c r="D66" s="27" t="s">
        <v>522</v>
      </c>
      <c r="E66" s="27"/>
      <c r="F66" s="16" t="s">
        <v>60</v>
      </c>
      <c r="G66" s="16">
        <f>G63+1</f>
        <v>43</v>
      </c>
      <c r="H66" s="68"/>
      <c r="I66" s="60"/>
      <c r="J66" s="77"/>
      <c r="K66" s="71"/>
      <c r="L66" s="14"/>
    </row>
    <row r="67" spans="2:12" s="1" customFormat="1" outlineLevel="2">
      <c r="B67" s="112"/>
      <c r="C67" s="23" t="s">
        <v>62</v>
      </c>
      <c r="D67" s="173" t="s">
        <v>63</v>
      </c>
      <c r="E67" s="174"/>
      <c r="F67" s="174" t="s">
        <v>1</v>
      </c>
      <c r="G67" s="174"/>
      <c r="H67" s="174"/>
      <c r="I67" s="175"/>
      <c r="J67" s="86"/>
      <c r="K67" s="73"/>
      <c r="L67" s="14" t="str">
        <f>IF(F67&lt;&gt;"",IF(F67=#REF!, "W", IF(F67=F68,"W","")),"")</f>
        <v/>
      </c>
    </row>
    <row r="68" spans="2:12" s="1" customFormat="1" ht="47.25" outlineLevel="3">
      <c r="B68" s="112"/>
      <c r="C68" s="4"/>
      <c r="D68" s="24" t="s">
        <v>486</v>
      </c>
      <c r="E68" s="24"/>
      <c r="F68" s="16" t="s">
        <v>62</v>
      </c>
      <c r="G68" s="16">
        <f>G66+1</f>
        <v>44</v>
      </c>
      <c r="H68" s="16"/>
      <c r="I68" s="24"/>
      <c r="J68" s="77"/>
      <c r="K68" s="71"/>
      <c r="L68" s="14"/>
    </row>
    <row r="69" spans="2:12" s="1" customFormat="1" outlineLevel="3">
      <c r="B69" s="112"/>
      <c r="C69" s="4"/>
      <c r="D69" s="27" t="s">
        <v>64</v>
      </c>
      <c r="E69" s="27"/>
      <c r="F69" s="16" t="s">
        <v>62</v>
      </c>
      <c r="G69" s="16">
        <f t="shared" ref="G69:G71" si="5">G68+1</f>
        <v>45</v>
      </c>
      <c r="H69" s="68"/>
      <c r="I69" s="60"/>
      <c r="J69" s="77"/>
      <c r="K69" s="71"/>
      <c r="L69" s="14"/>
    </row>
    <row r="70" spans="2:12" s="1" customFormat="1" ht="94.5" outlineLevel="3">
      <c r="B70" s="112"/>
      <c r="C70" s="4"/>
      <c r="D70" s="27" t="s">
        <v>485</v>
      </c>
      <c r="E70" s="27"/>
      <c r="F70" s="16" t="s">
        <v>62</v>
      </c>
      <c r="G70" s="16">
        <f t="shared" si="5"/>
        <v>46</v>
      </c>
      <c r="H70" s="68"/>
      <c r="I70" s="27"/>
      <c r="J70" s="77"/>
      <c r="K70" s="72"/>
      <c r="L70" s="14"/>
    </row>
    <row r="71" spans="2:12" s="1" customFormat="1" ht="31.5" outlineLevel="3">
      <c r="B71" s="112"/>
      <c r="C71" s="4"/>
      <c r="D71" s="27" t="s">
        <v>450</v>
      </c>
      <c r="E71" s="27"/>
      <c r="F71" s="16" t="s">
        <v>62</v>
      </c>
      <c r="G71" s="16">
        <f t="shared" si="5"/>
        <v>47</v>
      </c>
      <c r="H71" s="68"/>
      <c r="I71" s="61"/>
      <c r="J71" s="77"/>
      <c r="K71" s="72"/>
      <c r="L71" s="14"/>
    </row>
    <row r="72" spans="2:12" s="1" customFormat="1" outlineLevel="2">
      <c r="B72" s="112"/>
      <c r="C72" s="23" t="s">
        <v>65</v>
      </c>
      <c r="D72" s="173" t="s">
        <v>66</v>
      </c>
      <c r="E72" s="174"/>
      <c r="F72" s="174" t="s">
        <v>1</v>
      </c>
      <c r="G72" s="174"/>
      <c r="H72" s="174"/>
      <c r="I72" s="175"/>
      <c r="J72" s="86"/>
      <c r="K72" s="73"/>
      <c r="L72" s="14" t="str">
        <f t="shared" ref="L72" si="6">IF(F72&lt;&gt;"",IF(F72=F71, "W", IF(F72=F73,"W","")),"")</f>
        <v/>
      </c>
    </row>
    <row r="73" spans="2:12" s="1" customFormat="1" outlineLevel="3">
      <c r="B73" s="112"/>
      <c r="C73" s="4"/>
      <c r="D73" s="24" t="s">
        <v>67</v>
      </c>
      <c r="E73" s="24"/>
      <c r="F73" s="16" t="s">
        <v>65</v>
      </c>
      <c r="G73" s="16">
        <f>G71+1</f>
        <v>48</v>
      </c>
      <c r="H73" s="68"/>
      <c r="I73" s="60"/>
      <c r="J73" s="77"/>
      <c r="K73" s="71"/>
      <c r="L73" s="14"/>
    </row>
    <row r="74" spans="2:12" s="1" customFormat="1" ht="78.75" outlineLevel="3">
      <c r="B74" s="112"/>
      <c r="C74" s="4"/>
      <c r="D74" s="24" t="s">
        <v>487</v>
      </c>
      <c r="E74" s="24"/>
      <c r="F74" s="16" t="s">
        <v>65</v>
      </c>
      <c r="G74" s="16">
        <f t="shared" ref="G74:G77" si="7">G73+1</f>
        <v>49</v>
      </c>
      <c r="H74" s="68"/>
      <c r="I74" s="24"/>
      <c r="J74" s="77"/>
      <c r="K74" s="72"/>
      <c r="L74" s="14"/>
    </row>
    <row r="75" spans="2:12" s="1" customFormat="1" ht="63" outlineLevel="3">
      <c r="B75" s="112"/>
      <c r="C75" s="4"/>
      <c r="D75" s="24" t="s">
        <v>68</v>
      </c>
      <c r="E75" s="24"/>
      <c r="F75" s="16" t="s">
        <v>65</v>
      </c>
      <c r="G75" s="16">
        <f t="shared" si="7"/>
        <v>50</v>
      </c>
      <c r="H75" s="68"/>
      <c r="I75" s="60"/>
      <c r="J75" s="77"/>
      <c r="K75" s="72"/>
      <c r="L75" s="14"/>
    </row>
    <row r="76" spans="2:12" s="1" customFormat="1" ht="63" outlineLevel="3">
      <c r="B76" s="112"/>
      <c r="C76" s="4"/>
      <c r="D76" s="27" t="s">
        <v>451</v>
      </c>
      <c r="E76" s="27"/>
      <c r="F76" s="16" t="s">
        <v>65</v>
      </c>
      <c r="G76" s="16">
        <f t="shared" si="7"/>
        <v>51</v>
      </c>
      <c r="H76" s="68"/>
      <c r="I76" s="60"/>
      <c r="J76" s="77"/>
      <c r="K76" s="72"/>
      <c r="L76" s="14"/>
    </row>
    <row r="77" spans="2:12" s="1" customFormat="1" outlineLevel="3">
      <c r="B77" s="112"/>
      <c r="C77" s="4"/>
      <c r="D77" s="27" t="s">
        <v>69</v>
      </c>
      <c r="E77" s="27"/>
      <c r="F77" s="16" t="s">
        <v>65</v>
      </c>
      <c r="G77" s="16">
        <f t="shared" si="7"/>
        <v>52</v>
      </c>
      <c r="H77" s="68"/>
      <c r="I77" s="60"/>
      <c r="J77" s="77"/>
      <c r="K77" s="72"/>
      <c r="L77" s="14"/>
    </row>
    <row r="78" spans="2:12" s="1" customFormat="1" outlineLevel="2">
      <c r="B78" s="112"/>
      <c r="C78" s="23" t="s">
        <v>70</v>
      </c>
      <c r="D78" s="173" t="s">
        <v>71</v>
      </c>
      <c r="E78" s="174"/>
      <c r="F78" s="174" t="s">
        <v>1</v>
      </c>
      <c r="G78" s="174"/>
      <c r="H78" s="174"/>
      <c r="I78" s="175"/>
      <c r="J78" s="86"/>
      <c r="K78" s="73"/>
      <c r="L78" s="14" t="str">
        <f t="shared" ref="L78" si="8">IF(F78&lt;&gt;"",IF(F78=F77, "W", IF(F78=F79,"W","")),"")</f>
        <v/>
      </c>
    </row>
    <row r="79" spans="2:12" s="184" customFormat="1" outlineLevel="3">
      <c r="B79" s="196"/>
      <c r="C79" s="178"/>
      <c r="D79" s="176" t="s">
        <v>599</v>
      </c>
      <c r="E79" s="176"/>
      <c r="F79" s="180" t="s">
        <v>70</v>
      </c>
      <c r="G79" s="180">
        <f>G77+1</f>
        <v>53</v>
      </c>
      <c r="H79" s="185"/>
      <c r="I79" s="197"/>
      <c r="J79" s="181"/>
      <c r="K79" s="182"/>
      <c r="L79" s="183"/>
    </row>
    <row r="80" spans="2:12" s="1" customFormat="1" outlineLevel="2">
      <c r="B80" s="112"/>
      <c r="C80" s="23" t="s">
        <v>72</v>
      </c>
      <c r="D80" s="173" t="s">
        <v>73</v>
      </c>
      <c r="E80" s="174"/>
      <c r="F80" s="174" t="s">
        <v>1</v>
      </c>
      <c r="G80" s="174"/>
      <c r="H80" s="174"/>
      <c r="I80" s="175"/>
      <c r="J80" s="86"/>
      <c r="K80" s="73"/>
      <c r="L80" s="14" t="str">
        <f>IF(F80&lt;&gt;"",IF(F80=F79, "W", IF(F80=F81,"W","")),"")</f>
        <v/>
      </c>
    </row>
    <row r="81" spans="2:12" s="1" customFormat="1" ht="31.5" outlineLevel="3">
      <c r="B81" s="112"/>
      <c r="C81" s="4"/>
      <c r="D81" s="24" t="s">
        <v>74</v>
      </c>
      <c r="E81" s="24"/>
      <c r="F81" s="16" t="s">
        <v>72</v>
      </c>
      <c r="G81" s="16">
        <f>G79+1</f>
        <v>54</v>
      </c>
      <c r="H81" s="68"/>
      <c r="I81" s="60"/>
      <c r="J81" s="74"/>
      <c r="K81" s="71"/>
      <c r="L81" s="14"/>
    </row>
    <row r="82" spans="2:12" s="1" customFormat="1" outlineLevel="2">
      <c r="B82" s="112"/>
      <c r="C82" s="23" t="s">
        <v>75</v>
      </c>
      <c r="D82" s="173" t="s">
        <v>76</v>
      </c>
      <c r="E82" s="174"/>
      <c r="F82" s="174"/>
      <c r="G82" s="174"/>
      <c r="H82" s="174"/>
      <c r="I82" s="175"/>
      <c r="J82" s="86"/>
      <c r="K82" s="73"/>
      <c r="L82" s="14" t="str">
        <f t="shared" ref="L82" si="9">IF(F82&lt;&gt;"",IF(F82=F81, "W", IF(F82=F83,"W","")),"")</f>
        <v/>
      </c>
    </row>
    <row r="83" spans="2:12" s="1" customFormat="1" ht="31.5" outlineLevel="3">
      <c r="B83" s="110"/>
      <c r="C83" s="4"/>
      <c r="D83" s="24" t="s">
        <v>77</v>
      </c>
      <c r="E83" s="24"/>
      <c r="F83" s="16" t="s">
        <v>75</v>
      </c>
      <c r="G83" s="16">
        <f>G81+1</f>
        <v>55</v>
      </c>
      <c r="H83" s="68"/>
      <c r="I83" s="60"/>
      <c r="J83" s="74"/>
      <c r="K83" s="71"/>
      <c r="L83" s="14"/>
    </row>
    <row r="84" spans="2:12" s="1" customFormat="1" ht="31.5" outlineLevel="3">
      <c r="B84" s="112"/>
      <c r="C84" s="4"/>
      <c r="D84" s="24" t="s">
        <v>78</v>
      </c>
      <c r="E84" s="24"/>
      <c r="F84" s="16" t="s">
        <v>75</v>
      </c>
      <c r="G84" s="16">
        <f t="shared" ref="G84:G88" si="10">G83+1</f>
        <v>56</v>
      </c>
      <c r="H84" s="68"/>
      <c r="I84" s="60"/>
      <c r="J84" s="74"/>
      <c r="K84" s="71"/>
      <c r="L84" s="14"/>
    </row>
    <row r="85" spans="2:12" s="1" customFormat="1" ht="189" outlineLevel="3">
      <c r="B85" s="112"/>
      <c r="C85" s="4"/>
      <c r="D85" s="126" t="s">
        <v>488</v>
      </c>
      <c r="E85" s="126"/>
      <c r="F85" s="16" t="s">
        <v>75</v>
      </c>
      <c r="G85" s="16">
        <f t="shared" si="10"/>
        <v>57</v>
      </c>
      <c r="H85" s="68"/>
      <c r="I85" s="60"/>
      <c r="J85" s="77"/>
      <c r="K85" s="71"/>
      <c r="L85" s="14"/>
    </row>
    <row r="86" spans="2:12" s="1" customFormat="1" ht="220.5" outlineLevel="3">
      <c r="B86" s="112"/>
      <c r="C86" s="4"/>
      <c r="D86" s="24" t="s">
        <v>489</v>
      </c>
      <c r="E86" s="24"/>
      <c r="F86" s="16" t="s">
        <v>75</v>
      </c>
      <c r="G86" s="16">
        <f t="shared" si="10"/>
        <v>58</v>
      </c>
      <c r="H86" s="68"/>
      <c r="I86" s="60"/>
      <c r="J86" s="77"/>
      <c r="K86" s="71"/>
      <c r="L86" s="14"/>
    </row>
    <row r="87" spans="2:12" s="1" customFormat="1" ht="31.5" outlineLevel="3">
      <c r="B87" s="112"/>
      <c r="C87" s="4"/>
      <c r="D87" s="24" t="s">
        <v>79</v>
      </c>
      <c r="E87" s="24"/>
      <c r="F87" s="16" t="s">
        <v>75</v>
      </c>
      <c r="G87" s="16">
        <f t="shared" si="10"/>
        <v>59</v>
      </c>
      <c r="H87" s="68"/>
      <c r="I87" s="60"/>
      <c r="J87" s="77"/>
      <c r="K87" s="71"/>
      <c r="L87" s="14"/>
    </row>
    <row r="88" spans="2:12" s="1" customFormat="1" ht="47.25" outlineLevel="3">
      <c r="B88" s="112"/>
      <c r="C88" s="4"/>
      <c r="D88" s="24" t="s">
        <v>80</v>
      </c>
      <c r="E88" s="24"/>
      <c r="F88" s="16" t="s">
        <v>75</v>
      </c>
      <c r="G88" s="16">
        <f t="shared" si="10"/>
        <v>60</v>
      </c>
      <c r="H88" s="68"/>
      <c r="I88" s="60"/>
      <c r="J88" s="77"/>
      <c r="K88" s="71"/>
      <c r="L88" s="14"/>
    </row>
    <row r="89" spans="2:12" s="1" customFormat="1" outlineLevel="1">
      <c r="B89" s="112"/>
      <c r="C89" s="18" t="s">
        <v>81</v>
      </c>
      <c r="D89" s="170" t="s">
        <v>82</v>
      </c>
      <c r="E89" s="171"/>
      <c r="F89" s="171"/>
      <c r="G89" s="171"/>
      <c r="H89" s="171"/>
      <c r="I89" s="172"/>
      <c r="J89" s="85"/>
      <c r="K89" s="19"/>
      <c r="L89" s="14"/>
    </row>
    <row r="90" spans="2:12" s="1" customFormat="1" outlineLevel="2">
      <c r="B90" s="112"/>
      <c r="C90" s="23" t="s">
        <v>83</v>
      </c>
      <c r="D90" s="173" t="s">
        <v>84</v>
      </c>
      <c r="E90" s="174"/>
      <c r="F90" s="174"/>
      <c r="G90" s="174"/>
      <c r="H90" s="174"/>
      <c r="I90" s="175"/>
      <c r="J90" s="86"/>
      <c r="K90" s="73"/>
      <c r="L90" s="14" t="str">
        <f t="shared" ref="L90" si="11">IF(F90&lt;&gt;"",IF(F90=F89, "W", IF(F90=F91,"W","")),"")</f>
        <v/>
      </c>
    </row>
    <row r="91" spans="2:12" s="1" customFormat="1" ht="31.5" outlineLevel="3">
      <c r="B91" s="112"/>
      <c r="C91" s="4"/>
      <c r="D91" s="24" t="s">
        <v>85</v>
      </c>
      <c r="E91" s="24"/>
      <c r="F91" s="16" t="s">
        <v>83</v>
      </c>
      <c r="G91" s="16">
        <f>G88+1</f>
        <v>61</v>
      </c>
      <c r="H91" s="68"/>
      <c r="I91" s="60"/>
      <c r="J91" s="74"/>
      <c r="K91" s="71"/>
      <c r="L91" s="14"/>
    </row>
    <row r="92" spans="2:12" s="1" customFormat="1" ht="31.5" outlineLevel="3">
      <c r="B92" s="112"/>
      <c r="C92" s="4"/>
      <c r="D92" s="24" t="s">
        <v>86</v>
      </c>
      <c r="E92" s="24"/>
      <c r="F92" s="16" t="s">
        <v>83</v>
      </c>
      <c r="G92" s="16">
        <f>G91+1</f>
        <v>62</v>
      </c>
      <c r="H92" s="68"/>
      <c r="I92" s="62"/>
      <c r="J92" s="74"/>
      <c r="K92" s="71"/>
      <c r="L92" s="14"/>
    </row>
    <row r="93" spans="2:12" s="1" customFormat="1" outlineLevel="2">
      <c r="B93" s="112"/>
      <c r="C93" s="23" t="s">
        <v>87</v>
      </c>
      <c r="D93" s="173" t="s">
        <v>88</v>
      </c>
      <c r="E93" s="174"/>
      <c r="F93" s="174"/>
      <c r="G93" s="174"/>
      <c r="H93" s="174"/>
      <c r="I93" s="175"/>
      <c r="J93" s="86"/>
      <c r="K93" s="73"/>
      <c r="L93" s="14" t="str">
        <f>IF(F93&lt;&gt;"",IF(F93=#REF!, "W", IF(F93=F94,"W","")),"")</f>
        <v/>
      </c>
    </row>
    <row r="94" spans="2:12" s="1" customFormat="1" ht="47.25" outlineLevel="3">
      <c r="B94" s="112"/>
      <c r="C94" s="4"/>
      <c r="D94" s="24" t="s">
        <v>89</v>
      </c>
      <c r="E94" s="24" t="s">
        <v>509</v>
      </c>
      <c r="F94" s="16" t="s">
        <v>87</v>
      </c>
      <c r="G94" s="16">
        <f>G92+1</f>
        <v>63</v>
      </c>
      <c r="H94" s="68"/>
      <c r="I94" s="60"/>
      <c r="J94" s="77"/>
      <c r="K94" s="71"/>
      <c r="L94" s="14"/>
    </row>
    <row r="95" spans="2:12" s="1" customFormat="1" ht="47.25" outlineLevel="3">
      <c r="B95" s="112"/>
      <c r="C95" s="4"/>
      <c r="D95" s="24" t="s">
        <v>90</v>
      </c>
      <c r="E95" s="24"/>
      <c r="F95" s="16" t="s">
        <v>87</v>
      </c>
      <c r="G95" s="16">
        <f>G94+1</f>
        <v>64</v>
      </c>
      <c r="H95" s="68"/>
      <c r="I95" s="60"/>
      <c r="J95" s="77"/>
      <c r="K95" s="71"/>
      <c r="L95" s="14"/>
    </row>
    <row r="96" spans="2:12" s="1" customFormat="1" outlineLevel="2">
      <c r="B96" s="112"/>
      <c r="C96" s="23" t="s">
        <v>97</v>
      </c>
      <c r="D96" s="173" t="s">
        <v>91</v>
      </c>
      <c r="E96" s="174"/>
      <c r="F96" s="174"/>
      <c r="G96" s="174"/>
      <c r="H96" s="174"/>
      <c r="I96" s="175"/>
      <c r="J96" s="86"/>
      <c r="K96" s="73"/>
      <c r="L96" s="14" t="str">
        <f t="shared" ref="L96" si="12">IF(F96&lt;&gt;"",IF(F96=F95, "W", IF(F96=F97,"W","")),"")</f>
        <v/>
      </c>
    </row>
    <row r="97" spans="2:12" s="1" customFormat="1" outlineLevel="3">
      <c r="B97" s="112"/>
      <c r="C97" s="4"/>
      <c r="D97" s="24" t="s">
        <v>92</v>
      </c>
      <c r="E97" s="24"/>
      <c r="F97" s="16" t="s">
        <v>97</v>
      </c>
      <c r="G97" s="16">
        <f>G95+1</f>
        <v>65</v>
      </c>
      <c r="H97" s="68"/>
      <c r="I97" s="60"/>
      <c r="J97" s="74"/>
      <c r="K97" s="71"/>
      <c r="L97" s="14"/>
    </row>
    <row r="98" spans="2:12" s="1" customFormat="1" outlineLevel="3">
      <c r="B98" s="112"/>
      <c r="C98" s="4"/>
      <c r="D98" s="24" t="s">
        <v>93</v>
      </c>
      <c r="E98" s="24"/>
      <c r="F98" s="16" t="s">
        <v>97</v>
      </c>
      <c r="G98" s="16">
        <f t="shared" ref="G98:G101" si="13">G97+1</f>
        <v>66</v>
      </c>
      <c r="H98" s="68"/>
      <c r="I98" s="60"/>
      <c r="J98" s="77"/>
      <c r="K98" s="71"/>
      <c r="L98" s="14"/>
    </row>
    <row r="99" spans="2:12" s="1" customFormat="1" outlineLevel="3">
      <c r="B99" s="112"/>
      <c r="C99" s="4"/>
      <c r="D99" s="24" t="s">
        <v>94</v>
      </c>
      <c r="E99" s="24"/>
      <c r="F99" s="16" t="s">
        <v>97</v>
      </c>
      <c r="G99" s="16">
        <f t="shared" si="13"/>
        <v>67</v>
      </c>
      <c r="H99" s="68"/>
      <c r="I99" s="62"/>
      <c r="J99" s="77"/>
      <c r="K99" s="71"/>
      <c r="L99" s="14"/>
    </row>
    <row r="100" spans="2:12" s="1" customFormat="1" outlineLevel="3">
      <c r="B100" s="112"/>
      <c r="C100" s="4"/>
      <c r="D100" s="24" t="s">
        <v>95</v>
      </c>
      <c r="E100" s="24"/>
      <c r="F100" s="16" t="s">
        <v>97</v>
      </c>
      <c r="G100" s="16">
        <f t="shared" si="13"/>
        <v>68</v>
      </c>
      <c r="H100" s="68"/>
      <c r="I100" s="60"/>
      <c r="J100" s="77"/>
      <c r="K100" s="71"/>
      <c r="L100" s="14"/>
    </row>
    <row r="101" spans="2:12" s="1" customFormat="1" outlineLevel="3">
      <c r="B101" s="112"/>
      <c r="C101" s="4"/>
      <c r="D101" s="24" t="s">
        <v>96</v>
      </c>
      <c r="E101" s="24"/>
      <c r="F101" s="16" t="s">
        <v>97</v>
      </c>
      <c r="G101" s="16">
        <f t="shared" si="13"/>
        <v>69</v>
      </c>
      <c r="H101" s="68"/>
      <c r="I101" s="60"/>
      <c r="J101" s="74"/>
      <c r="K101" s="71"/>
      <c r="L101" s="14"/>
    </row>
    <row r="102" spans="2:12" s="1" customFormat="1" outlineLevel="2">
      <c r="B102" s="112"/>
      <c r="C102" s="23" t="s">
        <v>98</v>
      </c>
      <c r="D102" s="173" t="s">
        <v>99</v>
      </c>
      <c r="E102" s="174"/>
      <c r="F102" s="174"/>
      <c r="G102" s="174"/>
      <c r="H102" s="174"/>
      <c r="I102" s="175"/>
      <c r="J102" s="86"/>
      <c r="K102" s="73"/>
      <c r="L102" s="14" t="str">
        <f t="shared" ref="L102" si="14">IF(F102&lt;&gt;"",IF(F102=F101, "W", IF(F102=F103,"W","")),"")</f>
        <v/>
      </c>
    </row>
    <row r="103" spans="2:12" s="1" customFormat="1" ht="31.5" outlineLevel="3">
      <c r="B103" s="112" t="s">
        <v>481</v>
      </c>
      <c r="C103" s="4"/>
      <c r="D103" s="24" t="s">
        <v>100</v>
      </c>
      <c r="E103" s="24"/>
      <c r="F103" s="16" t="s">
        <v>98</v>
      </c>
      <c r="G103" s="16">
        <f>G101+1</f>
        <v>70</v>
      </c>
      <c r="H103" s="16"/>
      <c r="I103" s="24"/>
      <c r="J103" s="77"/>
      <c r="K103" s="71"/>
      <c r="L103" s="14"/>
    </row>
    <row r="104" spans="2:12" s="1" customFormat="1" ht="31.5" outlineLevel="3">
      <c r="B104" s="112" t="s">
        <v>481</v>
      </c>
      <c r="C104" s="4"/>
      <c r="D104" s="24" t="s">
        <v>101</v>
      </c>
      <c r="E104" s="24"/>
      <c r="F104" s="16" t="s">
        <v>98</v>
      </c>
      <c r="G104" s="16">
        <f>G103+1</f>
        <v>71</v>
      </c>
      <c r="H104" s="68"/>
      <c r="I104" s="60"/>
      <c r="J104" s="74"/>
      <c r="K104" s="71"/>
      <c r="L104" s="14"/>
    </row>
    <row r="105" spans="2:12" s="1" customFormat="1" outlineLevel="2">
      <c r="B105" s="112"/>
      <c r="C105" s="23" t="s">
        <v>102</v>
      </c>
      <c r="D105" s="173" t="s">
        <v>103</v>
      </c>
      <c r="E105" s="174"/>
      <c r="F105" s="174"/>
      <c r="G105" s="174"/>
      <c r="H105" s="174"/>
      <c r="I105" s="175"/>
      <c r="J105" s="86"/>
      <c r="K105" s="73"/>
      <c r="L105" s="14" t="str">
        <f t="shared" ref="L105" si="15">IF(F105&lt;&gt;"",IF(F105=F104, "W", IF(F105=F106,"W","")),"")</f>
        <v/>
      </c>
    </row>
    <row r="106" spans="2:12" s="1" customFormat="1" ht="47.25" outlineLevel="3">
      <c r="B106" s="112"/>
      <c r="C106" s="4"/>
      <c r="D106" s="24" t="s">
        <v>104</v>
      </c>
      <c r="E106" s="24"/>
      <c r="F106" s="16" t="s">
        <v>102</v>
      </c>
      <c r="G106" s="16">
        <f>G104+1</f>
        <v>72</v>
      </c>
      <c r="H106" s="68"/>
      <c r="I106" s="62"/>
      <c r="J106" s="74"/>
      <c r="K106" s="71"/>
      <c r="L106" s="14"/>
    </row>
    <row r="107" spans="2:12" s="1" customFormat="1" ht="47.25" outlineLevel="3">
      <c r="B107" s="112"/>
      <c r="C107" s="4"/>
      <c r="D107" s="91" t="s">
        <v>472</v>
      </c>
      <c r="E107" s="136"/>
      <c r="F107" s="16" t="s">
        <v>102</v>
      </c>
      <c r="G107" s="16">
        <f t="shared" ref="G107:G113" si="16">G106+1</f>
        <v>73</v>
      </c>
      <c r="H107" s="68"/>
      <c r="I107" s="61"/>
      <c r="J107" s="77"/>
      <c r="K107" s="72"/>
      <c r="L107" s="14"/>
    </row>
    <row r="108" spans="2:12" s="1" customFormat="1" ht="63" outlineLevel="3">
      <c r="B108" s="112"/>
      <c r="C108" s="4"/>
      <c r="D108" s="24" t="s">
        <v>587</v>
      </c>
      <c r="E108" s="24"/>
      <c r="F108" s="16" t="s">
        <v>102</v>
      </c>
      <c r="G108" s="16">
        <f t="shared" si="16"/>
        <v>74</v>
      </c>
      <c r="H108" s="68"/>
      <c r="I108" s="24"/>
      <c r="J108" s="77"/>
      <c r="K108" s="72"/>
      <c r="L108" s="14"/>
    </row>
    <row r="109" spans="2:12" ht="31.5" outlineLevel="3">
      <c r="C109" s="8"/>
      <c r="D109" s="24" t="s">
        <v>586</v>
      </c>
      <c r="E109" s="24" t="s">
        <v>509</v>
      </c>
      <c r="F109" s="16" t="s">
        <v>102</v>
      </c>
      <c r="G109" s="16">
        <f t="shared" si="16"/>
        <v>75</v>
      </c>
      <c r="H109" s="16"/>
      <c r="I109" s="24"/>
      <c r="J109" s="74"/>
      <c r="K109" s="71"/>
      <c r="L109" s="14"/>
    </row>
    <row r="110" spans="2:12" ht="47.25" outlineLevel="3">
      <c r="C110" s="8"/>
      <c r="D110" s="24" t="s">
        <v>105</v>
      </c>
      <c r="E110" s="24"/>
      <c r="F110" s="16" t="s">
        <v>102</v>
      </c>
      <c r="G110" s="16">
        <f t="shared" si="16"/>
        <v>76</v>
      </c>
      <c r="H110" s="16"/>
      <c r="I110" s="24"/>
      <c r="J110" s="77"/>
      <c r="K110" s="71"/>
      <c r="L110" s="14"/>
    </row>
    <row r="111" spans="2:12" s="184" customFormat="1" ht="63" outlineLevel="3">
      <c r="B111" s="177"/>
      <c r="C111" s="178"/>
      <c r="D111" s="179" t="s">
        <v>106</v>
      </c>
      <c r="E111" s="179"/>
      <c r="F111" s="180" t="s">
        <v>102</v>
      </c>
      <c r="G111" s="180">
        <f t="shared" si="16"/>
        <v>77</v>
      </c>
      <c r="H111" s="180"/>
      <c r="I111" s="179"/>
      <c r="J111" s="194"/>
      <c r="K111" s="195"/>
      <c r="L111" s="183"/>
    </row>
    <row r="112" spans="2:12" s="1" customFormat="1" ht="47.25" outlineLevel="3">
      <c r="B112" s="112"/>
      <c r="C112" s="4"/>
      <c r="D112" s="24" t="s">
        <v>107</v>
      </c>
      <c r="E112" s="24"/>
      <c r="F112" s="16" t="s">
        <v>102</v>
      </c>
      <c r="G112" s="16">
        <f t="shared" si="16"/>
        <v>78</v>
      </c>
      <c r="H112" s="68"/>
      <c r="I112" s="60"/>
      <c r="J112" s="74"/>
      <c r="K112" s="71"/>
      <c r="L112" s="14"/>
    </row>
    <row r="113" spans="2:12" s="1" customFormat="1" ht="47.25" outlineLevel="3">
      <c r="B113" s="112"/>
      <c r="C113" s="4"/>
      <c r="D113" s="24" t="s">
        <v>108</v>
      </c>
      <c r="E113" s="24"/>
      <c r="F113" s="16" t="s">
        <v>102</v>
      </c>
      <c r="G113" s="16">
        <f t="shared" si="16"/>
        <v>79</v>
      </c>
      <c r="H113" s="68"/>
      <c r="I113" s="60"/>
      <c r="J113" s="74"/>
      <c r="K113" s="71"/>
      <c r="L113" s="14"/>
    </row>
    <row r="114" spans="2:12" s="1" customFormat="1" outlineLevel="2">
      <c r="B114" s="112"/>
      <c r="C114" s="23" t="s">
        <v>109</v>
      </c>
      <c r="D114" s="173" t="s">
        <v>110</v>
      </c>
      <c r="E114" s="174"/>
      <c r="F114" s="174"/>
      <c r="G114" s="174"/>
      <c r="H114" s="174"/>
      <c r="I114" s="175"/>
      <c r="J114" s="86"/>
      <c r="K114" s="73"/>
      <c r="L114" s="14" t="str">
        <f t="shared" ref="L114" si="17">IF(F114&lt;&gt;"",IF(F114=F113, "W", IF(F114=F115,"W","")),"")</f>
        <v/>
      </c>
    </row>
    <row r="115" spans="2:12" s="1" customFormat="1" ht="31.5" outlineLevel="3">
      <c r="B115" s="112"/>
      <c r="C115" s="4"/>
      <c r="D115" s="24" t="s">
        <v>523</v>
      </c>
      <c r="E115" s="24"/>
      <c r="F115" s="16" t="s">
        <v>109</v>
      </c>
      <c r="G115" s="16">
        <f>G113+1</f>
        <v>80</v>
      </c>
      <c r="H115" s="68"/>
      <c r="I115" s="60"/>
      <c r="J115" s="78"/>
      <c r="K115" s="71"/>
      <c r="L115" s="14"/>
    </row>
    <row r="116" spans="2:12" s="1" customFormat="1" ht="47.25" outlineLevel="3">
      <c r="B116" s="112"/>
      <c r="C116" s="4"/>
      <c r="D116" s="24" t="s">
        <v>524</v>
      </c>
      <c r="E116" s="24"/>
      <c r="F116" s="16" t="s">
        <v>109</v>
      </c>
      <c r="G116" s="16">
        <f t="shared" ref="G116:G117" si="18">G115+1</f>
        <v>81</v>
      </c>
      <c r="H116" s="68"/>
      <c r="I116" s="60"/>
      <c r="J116" s="87"/>
      <c r="K116" s="69"/>
      <c r="L116" s="14"/>
    </row>
    <row r="117" spans="2:12" s="1" customFormat="1" ht="47.25" outlineLevel="3">
      <c r="B117" s="112"/>
      <c r="C117" s="4"/>
      <c r="D117" s="24" t="s">
        <v>111</v>
      </c>
      <c r="E117" s="24"/>
      <c r="F117" s="16" t="s">
        <v>109</v>
      </c>
      <c r="G117" s="16">
        <f t="shared" si="18"/>
        <v>82</v>
      </c>
      <c r="H117" s="68"/>
      <c r="I117" s="60"/>
      <c r="J117" s="78"/>
      <c r="K117" s="71"/>
      <c r="L117" s="14"/>
    </row>
    <row r="118" spans="2:12" s="1" customFormat="1" outlineLevel="2">
      <c r="B118" s="112"/>
      <c r="C118" s="23" t="s">
        <v>112</v>
      </c>
      <c r="D118" s="173" t="s">
        <v>113</v>
      </c>
      <c r="E118" s="174"/>
      <c r="F118" s="174"/>
      <c r="G118" s="174"/>
      <c r="H118" s="174"/>
      <c r="I118" s="175"/>
      <c r="J118" s="86"/>
      <c r="K118" s="73"/>
      <c r="L118" s="14" t="str">
        <f t="shared" ref="L118" si="19">IF(F118&lt;&gt;"",IF(F118=F117, "W", IF(F118=F119,"W","")),"")</f>
        <v/>
      </c>
    </row>
    <row r="119" spans="2:12" s="1" customFormat="1" outlineLevel="3">
      <c r="B119" s="112"/>
      <c r="C119" s="4"/>
      <c r="D119" s="24" t="s">
        <v>114</v>
      </c>
      <c r="E119" s="24"/>
      <c r="F119" s="16" t="s">
        <v>112</v>
      </c>
      <c r="G119" s="16">
        <f>G117+1</f>
        <v>83</v>
      </c>
      <c r="H119" s="68"/>
      <c r="I119" s="60"/>
      <c r="J119" s="74"/>
      <c r="K119" s="71"/>
      <c r="L119" s="14"/>
    </row>
    <row r="120" spans="2:12" s="1" customFormat="1" ht="31.5" outlineLevel="3">
      <c r="B120" s="112"/>
      <c r="C120" s="4"/>
      <c r="D120" s="24" t="s">
        <v>115</v>
      </c>
      <c r="E120" s="24"/>
      <c r="F120" s="16" t="s">
        <v>112</v>
      </c>
      <c r="G120" s="16">
        <f t="shared" ref="G120:G124" si="20">G119+1</f>
        <v>84</v>
      </c>
      <c r="H120" s="68"/>
      <c r="I120" s="60"/>
      <c r="J120" s="77"/>
      <c r="K120" s="71"/>
      <c r="L120" s="14"/>
    </row>
    <row r="121" spans="2:12" s="1" customFormat="1" outlineLevel="3">
      <c r="B121" s="112"/>
      <c r="C121" s="4"/>
      <c r="D121" s="24" t="s">
        <v>116</v>
      </c>
      <c r="E121" s="24"/>
      <c r="F121" s="16" t="s">
        <v>112</v>
      </c>
      <c r="G121" s="16">
        <f t="shared" si="20"/>
        <v>85</v>
      </c>
      <c r="H121" s="68"/>
      <c r="I121" s="60"/>
      <c r="J121" s="74"/>
      <c r="K121" s="69"/>
      <c r="L121" s="14"/>
    </row>
    <row r="122" spans="2:12" s="1" customFormat="1" ht="31.5" outlineLevel="3">
      <c r="B122" s="112"/>
      <c r="C122" s="4"/>
      <c r="D122" s="24" t="s">
        <v>117</v>
      </c>
      <c r="E122" s="24"/>
      <c r="F122" s="16" t="s">
        <v>112</v>
      </c>
      <c r="G122" s="16">
        <f t="shared" si="20"/>
        <v>86</v>
      </c>
      <c r="H122" s="68"/>
      <c r="I122" s="60"/>
      <c r="J122" s="74"/>
      <c r="K122" s="71"/>
      <c r="L122" s="14"/>
    </row>
    <row r="123" spans="2:12" ht="47.25" outlineLevel="3">
      <c r="C123" s="8"/>
      <c r="D123" s="24" t="s">
        <v>118</v>
      </c>
      <c r="E123" s="24"/>
      <c r="F123" s="16" t="s">
        <v>112</v>
      </c>
      <c r="G123" s="16">
        <f t="shared" si="20"/>
        <v>87</v>
      </c>
      <c r="H123" s="16"/>
      <c r="I123" s="24"/>
      <c r="J123" s="74"/>
      <c r="K123" s="71"/>
      <c r="L123" s="14"/>
    </row>
    <row r="124" spans="2:12" s="1" customFormat="1" outlineLevel="3">
      <c r="B124" s="112"/>
      <c r="C124" s="4"/>
      <c r="D124" s="24" t="s">
        <v>119</v>
      </c>
      <c r="E124" s="24"/>
      <c r="F124" s="16" t="s">
        <v>112</v>
      </c>
      <c r="G124" s="16">
        <f t="shared" si="20"/>
        <v>88</v>
      </c>
      <c r="H124" s="16"/>
      <c r="I124" s="24"/>
      <c r="J124" s="74"/>
      <c r="K124" s="71"/>
      <c r="L124" s="14"/>
    </row>
    <row r="125" spans="2:12" s="1" customFormat="1" outlineLevel="2">
      <c r="B125" s="112"/>
      <c r="C125" s="23" t="s">
        <v>120</v>
      </c>
      <c r="D125" s="173" t="s">
        <v>121</v>
      </c>
      <c r="E125" s="174"/>
      <c r="F125" s="174"/>
      <c r="G125" s="174"/>
      <c r="H125" s="174"/>
      <c r="I125" s="175"/>
      <c r="J125" s="86"/>
      <c r="K125" s="73"/>
      <c r="L125" s="14" t="str">
        <f t="shared" ref="L125" si="21">IF(F125&lt;&gt;"",IF(F125=F124, "W", IF(F125=F126,"W","")),"")</f>
        <v/>
      </c>
    </row>
    <row r="126" spans="2:12" ht="47.25" outlineLevel="3">
      <c r="C126" s="8"/>
      <c r="D126" s="24" t="s">
        <v>525</v>
      </c>
      <c r="E126" s="24"/>
      <c r="F126" s="16" t="s">
        <v>120</v>
      </c>
      <c r="G126" s="16">
        <f>G124+1</f>
        <v>89</v>
      </c>
      <c r="H126" s="16"/>
      <c r="I126" s="24"/>
      <c r="J126" s="75"/>
      <c r="K126" s="76"/>
      <c r="L126" s="14"/>
    </row>
    <row r="127" spans="2:12" s="1" customFormat="1" ht="84.75" customHeight="1" outlineLevel="3">
      <c r="B127" s="112"/>
      <c r="C127" s="4"/>
      <c r="D127" s="24" t="s">
        <v>526</v>
      </c>
      <c r="E127" s="24"/>
      <c r="F127" s="16" t="s">
        <v>120</v>
      </c>
      <c r="G127" s="16">
        <f t="shared" ref="G127:G128" si="22">G126+1</f>
        <v>90</v>
      </c>
      <c r="H127" s="68"/>
      <c r="I127" s="24"/>
      <c r="J127" s="77"/>
      <c r="K127" s="72"/>
      <c r="L127" s="14"/>
    </row>
    <row r="128" spans="2:12" s="1" customFormat="1" ht="47.25" outlineLevel="3">
      <c r="B128" s="112"/>
      <c r="C128" s="4"/>
      <c r="D128" s="24" t="s">
        <v>122</v>
      </c>
      <c r="E128" s="24"/>
      <c r="F128" s="16" t="s">
        <v>120</v>
      </c>
      <c r="G128" s="16">
        <f t="shared" si="22"/>
        <v>91</v>
      </c>
      <c r="H128" s="68"/>
      <c r="I128" s="60"/>
      <c r="J128" s="77"/>
      <c r="K128" s="72"/>
      <c r="L128" s="14"/>
    </row>
    <row r="129" spans="2:12" s="1" customFormat="1" outlineLevel="2">
      <c r="B129" s="112"/>
      <c r="C129" s="23" t="s">
        <v>123</v>
      </c>
      <c r="D129" s="173" t="s">
        <v>124</v>
      </c>
      <c r="E129" s="174"/>
      <c r="F129" s="174"/>
      <c r="G129" s="174"/>
      <c r="H129" s="174"/>
      <c r="I129" s="175"/>
      <c r="J129" s="86"/>
      <c r="K129" s="73"/>
      <c r="L129" s="14" t="str">
        <f>IF(F129&lt;&gt;"",IF(F129=#REF!, "W", IF(F129=F130,"W","")),"")</f>
        <v/>
      </c>
    </row>
    <row r="130" spans="2:12" s="1" customFormat="1" ht="110.25" outlineLevel="3">
      <c r="B130" s="112"/>
      <c r="C130" s="4"/>
      <c r="D130" s="91" t="s">
        <v>527</v>
      </c>
      <c r="E130" s="135"/>
      <c r="F130" s="16" t="s">
        <v>123</v>
      </c>
      <c r="G130" s="16">
        <f>G128+1</f>
        <v>92</v>
      </c>
      <c r="H130" s="16"/>
      <c r="I130" s="61"/>
      <c r="J130" s="77"/>
      <c r="K130" s="76"/>
      <c r="L130" s="14"/>
    </row>
    <row r="131" spans="2:12" s="1" customFormat="1" ht="31.5" outlineLevel="3">
      <c r="B131" s="112"/>
      <c r="C131" s="4"/>
      <c r="D131" s="24" t="s">
        <v>125</v>
      </c>
      <c r="E131" s="24"/>
      <c r="F131" s="16" t="s">
        <v>123</v>
      </c>
      <c r="G131" s="16">
        <f>G130+1</f>
        <v>93</v>
      </c>
      <c r="H131" s="68"/>
      <c r="I131" s="60"/>
      <c r="J131" s="77"/>
      <c r="K131" s="71"/>
      <c r="L131" s="14"/>
    </row>
    <row r="132" spans="2:12" s="1" customFormat="1" outlineLevel="1">
      <c r="B132" s="112"/>
      <c r="C132" s="18" t="s">
        <v>126</v>
      </c>
      <c r="D132" s="170" t="s">
        <v>127</v>
      </c>
      <c r="E132" s="171"/>
      <c r="F132" s="171"/>
      <c r="G132" s="171"/>
      <c r="H132" s="171"/>
      <c r="I132" s="172"/>
      <c r="J132" s="85"/>
      <c r="K132" s="19"/>
      <c r="L132" s="14"/>
    </row>
    <row r="133" spans="2:12" s="1" customFormat="1" ht="63" outlineLevel="2">
      <c r="B133" s="112"/>
      <c r="C133" s="4"/>
      <c r="D133" s="24" t="s">
        <v>588</v>
      </c>
      <c r="E133" s="24" t="s">
        <v>509</v>
      </c>
      <c r="F133" s="16" t="s">
        <v>126</v>
      </c>
      <c r="G133" s="16">
        <f>G131+1</f>
        <v>94</v>
      </c>
      <c r="H133" s="68"/>
      <c r="I133" s="24"/>
      <c r="J133" s="77"/>
      <c r="K133" s="72"/>
      <c r="L133" s="14"/>
    </row>
    <row r="134" spans="2:12" s="1" customFormat="1" outlineLevel="1">
      <c r="B134" s="112"/>
      <c r="C134" s="18" t="s">
        <v>130</v>
      </c>
      <c r="D134" s="170" t="s">
        <v>128</v>
      </c>
      <c r="E134" s="171"/>
      <c r="F134" s="171"/>
      <c r="G134" s="171"/>
      <c r="H134" s="171"/>
      <c r="I134" s="172"/>
      <c r="J134" s="85"/>
      <c r="K134" s="19"/>
      <c r="L134" s="14"/>
    </row>
    <row r="135" spans="2:12" s="1" customFormat="1" outlineLevel="2">
      <c r="B135" s="112"/>
      <c r="C135" s="23" t="s">
        <v>131</v>
      </c>
      <c r="D135" s="173" t="s">
        <v>129</v>
      </c>
      <c r="E135" s="174"/>
      <c r="F135" s="174"/>
      <c r="G135" s="174"/>
      <c r="H135" s="174"/>
      <c r="I135" s="175"/>
      <c r="J135" s="86"/>
      <c r="K135" s="73"/>
      <c r="L135" s="14" t="str">
        <f t="shared" ref="L135" si="23">IF(F135&lt;&gt;"",IF(F135=F134, "W", IF(F135=F136,"W","")),"")</f>
        <v/>
      </c>
    </row>
    <row r="136" spans="2:12" s="1" customFormat="1" ht="31.5" outlineLevel="3">
      <c r="B136" s="112"/>
      <c r="C136" s="4"/>
      <c r="D136" s="24" t="s">
        <v>132</v>
      </c>
      <c r="E136" s="24"/>
      <c r="F136" s="16" t="s">
        <v>131</v>
      </c>
      <c r="G136" s="16">
        <f>G133+1</f>
        <v>95</v>
      </c>
      <c r="H136" s="68"/>
      <c r="I136" s="60"/>
      <c r="J136" s="74"/>
      <c r="K136" s="72"/>
      <c r="L136" s="14"/>
    </row>
    <row r="137" spans="2:12" s="1" customFormat="1" outlineLevel="3">
      <c r="B137" s="112"/>
      <c r="C137" s="4"/>
      <c r="D137" s="24" t="s">
        <v>133</v>
      </c>
      <c r="E137" s="24"/>
      <c r="F137" s="16" t="s">
        <v>131</v>
      </c>
      <c r="G137" s="16">
        <f>G136+1</f>
        <v>96</v>
      </c>
      <c r="H137" s="68"/>
      <c r="I137" s="60"/>
      <c r="J137" s="74"/>
      <c r="K137" s="72"/>
      <c r="L137" s="14"/>
    </row>
    <row r="138" spans="2:12" s="1" customFormat="1" outlineLevel="2">
      <c r="B138" s="112"/>
      <c r="C138" s="23" t="s">
        <v>134</v>
      </c>
      <c r="D138" s="173" t="s">
        <v>135</v>
      </c>
      <c r="E138" s="174"/>
      <c r="F138" s="174"/>
      <c r="G138" s="174"/>
      <c r="H138" s="174"/>
      <c r="I138" s="175"/>
      <c r="J138" s="86"/>
      <c r="K138" s="73"/>
      <c r="L138" s="14" t="str">
        <f t="shared" ref="L138" si="24">IF(F138&lt;&gt;"",IF(F138=F137, "W", IF(F138=F139,"W","")),"")</f>
        <v/>
      </c>
    </row>
    <row r="139" spans="2:12" s="184" customFormat="1" ht="31.5" outlineLevel="3">
      <c r="B139" s="177"/>
      <c r="C139" s="178"/>
      <c r="D139" s="179" t="s">
        <v>531</v>
      </c>
      <c r="E139" s="179"/>
      <c r="F139" s="180" t="s">
        <v>134</v>
      </c>
      <c r="G139" s="180">
        <f>G137+1</f>
        <v>97</v>
      </c>
      <c r="H139" s="185"/>
      <c r="I139" s="186"/>
      <c r="J139" s="181"/>
      <c r="K139" s="187"/>
      <c r="L139" s="183"/>
    </row>
    <row r="140" spans="2:12" s="192" customFormat="1" ht="63" outlineLevel="3">
      <c r="B140" s="177"/>
      <c r="C140" s="188"/>
      <c r="D140" s="179" t="s">
        <v>530</v>
      </c>
      <c r="E140" s="179"/>
      <c r="F140" s="180" t="s">
        <v>134</v>
      </c>
      <c r="G140" s="180">
        <f t="shared" ref="G140:G145" si="25">G139+1</f>
        <v>98</v>
      </c>
      <c r="H140" s="185"/>
      <c r="I140" s="179"/>
      <c r="J140" s="189"/>
      <c r="K140" s="190"/>
      <c r="L140" s="191"/>
    </row>
    <row r="141" spans="2:12" s="184" customFormat="1" ht="63" outlineLevel="3">
      <c r="B141" s="177"/>
      <c r="C141" s="178"/>
      <c r="D141" s="179" t="s">
        <v>528</v>
      </c>
      <c r="E141" s="179"/>
      <c r="F141" s="180" t="s">
        <v>134</v>
      </c>
      <c r="G141" s="180">
        <f t="shared" si="25"/>
        <v>99</v>
      </c>
      <c r="H141" s="185"/>
      <c r="I141" s="193"/>
      <c r="J141" s="194"/>
      <c r="K141" s="187"/>
      <c r="L141" s="183"/>
    </row>
    <row r="142" spans="2:12" s="1" customFormat="1" ht="47.25" outlineLevel="3">
      <c r="B142" s="112"/>
      <c r="C142" s="4"/>
      <c r="D142" s="24" t="s">
        <v>137</v>
      </c>
      <c r="E142" s="24"/>
      <c r="F142" s="16" t="s">
        <v>134</v>
      </c>
      <c r="G142" s="16">
        <f t="shared" si="25"/>
        <v>100</v>
      </c>
      <c r="H142" s="68"/>
      <c r="I142" s="60"/>
      <c r="J142" s="74"/>
      <c r="K142" s="79"/>
      <c r="L142" s="14"/>
    </row>
    <row r="143" spans="2:12" s="1" customFormat="1" ht="31.5" outlineLevel="3">
      <c r="B143" s="112"/>
      <c r="C143" s="4"/>
      <c r="D143" s="24" t="s">
        <v>538</v>
      </c>
      <c r="E143" s="24"/>
      <c r="F143" s="16" t="s">
        <v>134</v>
      </c>
      <c r="G143" s="16">
        <f t="shared" si="25"/>
        <v>101</v>
      </c>
      <c r="H143" s="68"/>
      <c r="I143" s="60"/>
      <c r="J143" s="74"/>
      <c r="K143" s="79"/>
      <c r="L143" s="14"/>
    </row>
    <row r="144" spans="2:12" s="1" customFormat="1" ht="31.5" outlineLevel="3">
      <c r="B144" s="112"/>
      <c r="C144" s="4"/>
      <c r="D144" s="24" t="s">
        <v>138</v>
      </c>
      <c r="E144" s="24"/>
      <c r="F144" s="16" t="s">
        <v>134</v>
      </c>
      <c r="G144" s="16">
        <f>G143+1</f>
        <v>102</v>
      </c>
      <c r="H144" s="16"/>
      <c r="I144" s="24"/>
      <c r="J144" s="74"/>
      <c r="K144" s="71"/>
      <c r="L144" s="14"/>
    </row>
    <row r="145" spans="2:12" s="1" customFormat="1" ht="47.25" outlineLevel="3">
      <c r="B145" s="112"/>
      <c r="C145" s="4"/>
      <c r="D145" s="24" t="s">
        <v>529</v>
      </c>
      <c r="E145" s="24"/>
      <c r="F145" s="16" t="s">
        <v>134</v>
      </c>
      <c r="G145" s="16">
        <f t="shared" si="25"/>
        <v>103</v>
      </c>
      <c r="H145" s="68" t="s">
        <v>4</v>
      </c>
      <c r="I145" s="61"/>
      <c r="J145" s="74"/>
      <c r="K145" s="72"/>
      <c r="L145" s="14"/>
    </row>
    <row r="146" spans="2:12" s="1" customFormat="1" outlineLevel="2">
      <c r="B146" s="112"/>
      <c r="C146" s="23" t="s">
        <v>139</v>
      </c>
      <c r="D146" s="173" t="s">
        <v>452</v>
      </c>
      <c r="E146" s="174"/>
      <c r="F146" s="174"/>
      <c r="G146" s="174"/>
      <c r="H146" s="174"/>
      <c r="I146" s="175"/>
      <c r="J146" s="86"/>
      <c r="K146" s="73"/>
      <c r="L146" s="14" t="str">
        <f t="shared" ref="L146" si="26">IF(F146&lt;&gt;"",IF(F146=F145, "W", IF(F146=F147,"W","")),"")</f>
        <v/>
      </c>
    </row>
    <row r="147" spans="2:12" ht="31.5" outlineLevel="6">
      <c r="C147" s="8"/>
      <c r="D147" s="24" t="s">
        <v>532</v>
      </c>
      <c r="E147" s="70" t="s">
        <v>533</v>
      </c>
      <c r="F147" s="16" t="s">
        <v>139</v>
      </c>
      <c r="G147" s="16">
        <f>G145+1</f>
        <v>104</v>
      </c>
      <c r="H147" s="16"/>
      <c r="I147" s="24"/>
      <c r="J147" s="75"/>
      <c r="K147" s="83"/>
      <c r="L147" s="14"/>
    </row>
    <row r="148" spans="2:12" ht="31.5" outlineLevel="6">
      <c r="C148" s="8"/>
      <c r="D148" s="24" t="s">
        <v>140</v>
      </c>
      <c r="E148" s="24"/>
      <c r="F148" s="16" t="s">
        <v>139</v>
      </c>
      <c r="G148" s="16">
        <f t="shared" ref="G148:G154" si="27">G147+1</f>
        <v>105</v>
      </c>
      <c r="H148" s="68"/>
      <c r="I148" s="63"/>
      <c r="J148" s="74"/>
      <c r="K148" s="83"/>
      <c r="L148" s="14"/>
    </row>
    <row r="149" spans="2:12" ht="31.5" outlineLevel="6">
      <c r="C149" s="8"/>
      <c r="D149" s="24" t="s">
        <v>141</v>
      </c>
      <c r="E149" s="24"/>
      <c r="F149" s="16" t="s">
        <v>139</v>
      </c>
      <c r="G149" s="16">
        <f t="shared" si="27"/>
        <v>106</v>
      </c>
      <c r="H149" s="16"/>
      <c r="I149" s="24"/>
      <c r="J149" s="74"/>
      <c r="K149" s="83"/>
      <c r="L149" s="14"/>
    </row>
    <row r="150" spans="2:12" s="1" customFormat="1" ht="31.5" outlineLevel="6">
      <c r="B150" s="112"/>
      <c r="C150" s="4"/>
      <c r="D150" s="24" t="s">
        <v>142</v>
      </c>
      <c r="E150" s="24"/>
      <c r="F150" s="16" t="s">
        <v>139</v>
      </c>
      <c r="G150" s="16">
        <f t="shared" si="27"/>
        <v>107</v>
      </c>
      <c r="H150" s="68"/>
      <c r="I150" s="62"/>
      <c r="J150" s="74"/>
      <c r="K150" s="71"/>
      <c r="L150" s="14"/>
    </row>
    <row r="151" spans="2:12" s="1" customFormat="1" outlineLevel="6">
      <c r="B151" s="112"/>
      <c r="C151" s="4"/>
      <c r="D151" s="24" t="s">
        <v>143</v>
      </c>
      <c r="E151" s="24"/>
      <c r="F151" s="16" t="s">
        <v>139</v>
      </c>
      <c r="G151" s="16">
        <f t="shared" si="27"/>
        <v>108</v>
      </c>
      <c r="H151" s="68"/>
      <c r="I151" s="62"/>
      <c r="J151" s="74"/>
      <c r="K151" s="71"/>
      <c r="L151" s="14"/>
    </row>
    <row r="152" spans="2:12" s="1" customFormat="1" ht="31.5" outlineLevel="6">
      <c r="B152" s="112"/>
      <c r="C152" s="4"/>
      <c r="D152" s="24" t="s">
        <v>144</v>
      </c>
      <c r="E152" s="24"/>
      <c r="F152" s="16" t="s">
        <v>139</v>
      </c>
      <c r="G152" s="16">
        <f t="shared" si="27"/>
        <v>109</v>
      </c>
      <c r="H152" s="68"/>
      <c r="I152" s="62"/>
      <c r="J152" s="74"/>
      <c r="K152" s="71"/>
      <c r="L152" s="14"/>
    </row>
    <row r="153" spans="2:12" s="1" customFormat="1" ht="31.5" outlineLevel="6">
      <c r="B153" s="112"/>
      <c r="C153" s="4"/>
      <c r="D153" s="24" t="s">
        <v>145</v>
      </c>
      <c r="E153" s="24"/>
      <c r="F153" s="16" t="s">
        <v>139</v>
      </c>
      <c r="G153" s="16">
        <f t="shared" si="27"/>
        <v>110</v>
      </c>
      <c r="H153" s="68"/>
      <c r="I153" s="60"/>
      <c r="J153" s="74"/>
      <c r="K153" s="71"/>
      <c r="L153" s="14"/>
    </row>
    <row r="154" spans="2:12" s="1" customFormat="1" ht="31.5" outlineLevel="6">
      <c r="B154" s="112"/>
      <c r="C154" s="4"/>
      <c r="D154" s="24" t="s">
        <v>146</v>
      </c>
      <c r="E154" s="24"/>
      <c r="F154" s="16" t="s">
        <v>139</v>
      </c>
      <c r="G154" s="16">
        <f t="shared" si="27"/>
        <v>111</v>
      </c>
      <c r="H154" s="68"/>
      <c r="I154" s="60"/>
      <c r="J154" s="74"/>
      <c r="K154" s="71"/>
      <c r="L154" s="14"/>
    </row>
    <row r="155" spans="2:12" s="1" customFormat="1" outlineLevel="1">
      <c r="B155" s="112"/>
      <c r="C155" s="18" t="s">
        <v>147</v>
      </c>
      <c r="D155" s="170" t="s">
        <v>148</v>
      </c>
      <c r="E155" s="171"/>
      <c r="F155" s="171"/>
      <c r="G155" s="171"/>
      <c r="H155" s="171"/>
      <c r="I155" s="172"/>
      <c r="J155" s="85"/>
      <c r="K155" s="19"/>
      <c r="L155" s="14"/>
    </row>
    <row r="156" spans="2:12" s="1" customFormat="1" outlineLevel="2">
      <c r="B156" s="112"/>
      <c r="C156" s="23" t="s">
        <v>149</v>
      </c>
      <c r="D156" s="173" t="s">
        <v>150</v>
      </c>
      <c r="E156" s="174"/>
      <c r="F156" s="174"/>
      <c r="G156" s="174"/>
      <c r="H156" s="174"/>
      <c r="I156" s="175"/>
      <c r="J156" s="86"/>
      <c r="K156" s="73"/>
      <c r="L156" s="14" t="str">
        <f>IF(F156&lt;&gt;"",IF(F156=#REF!, "W", IF(F156=F157,"W","")),"")</f>
        <v/>
      </c>
    </row>
    <row r="157" spans="2:12" s="1" customFormat="1" outlineLevel="3">
      <c r="B157" s="112"/>
      <c r="C157" s="4"/>
      <c r="D157" s="24" t="s">
        <v>151</v>
      </c>
      <c r="E157" s="24"/>
      <c r="F157" s="16" t="s">
        <v>149</v>
      </c>
      <c r="G157" s="16">
        <f>G154+1</f>
        <v>112</v>
      </c>
      <c r="H157" s="68"/>
      <c r="I157" s="24"/>
      <c r="J157" s="77"/>
      <c r="K157" s="72"/>
      <c r="L157" s="14"/>
    </row>
    <row r="158" spans="2:12" s="1" customFormat="1" ht="110.25" outlineLevel="3">
      <c r="B158" s="112"/>
      <c r="C158" s="4"/>
      <c r="D158" s="24" t="s">
        <v>453</v>
      </c>
      <c r="E158" s="24"/>
      <c r="F158" s="16" t="s">
        <v>149</v>
      </c>
      <c r="G158" s="16">
        <f t="shared" ref="G158:G159" si="28">G157+1</f>
        <v>113</v>
      </c>
      <c r="H158" s="68"/>
      <c r="I158" s="58"/>
      <c r="J158" s="77"/>
      <c r="K158" s="72"/>
      <c r="L158" s="14"/>
    </row>
    <row r="159" spans="2:12" s="1" customFormat="1" ht="31.5" outlineLevel="3">
      <c r="B159" s="112"/>
      <c r="C159" s="4"/>
      <c r="D159" s="24" t="s">
        <v>152</v>
      </c>
      <c r="E159" s="24"/>
      <c r="F159" s="16" t="s">
        <v>149</v>
      </c>
      <c r="G159" s="16">
        <f t="shared" si="28"/>
        <v>114</v>
      </c>
      <c r="H159" s="68"/>
      <c r="I159" s="60"/>
      <c r="J159" s="77"/>
      <c r="K159" s="71"/>
      <c r="L159" s="14"/>
    </row>
    <row r="160" spans="2:12" s="1" customFormat="1" outlineLevel="2">
      <c r="B160" s="112"/>
      <c r="C160" s="23" t="s">
        <v>153</v>
      </c>
      <c r="D160" s="173" t="s">
        <v>150</v>
      </c>
      <c r="E160" s="174"/>
      <c r="F160" s="174"/>
      <c r="G160" s="174"/>
      <c r="H160" s="174"/>
      <c r="I160" s="175"/>
      <c r="J160" s="86"/>
      <c r="K160" s="73"/>
      <c r="L160" s="14" t="str">
        <f>IF(F160&lt;&gt;"",IF(F160=#REF!, "W", IF(F160=#REF!,"W","")),"")</f>
        <v/>
      </c>
    </row>
    <row r="161" spans="2:12" s="1" customFormat="1" ht="31.5" outlineLevel="3">
      <c r="B161" s="112"/>
      <c r="C161" s="4"/>
      <c r="D161" s="24" t="s">
        <v>154</v>
      </c>
      <c r="E161" s="24"/>
      <c r="F161" s="16" t="s">
        <v>153</v>
      </c>
      <c r="G161" s="16">
        <f>G159+1</f>
        <v>115</v>
      </c>
      <c r="H161" s="68"/>
      <c r="I161" s="62"/>
      <c r="J161" s="77"/>
      <c r="K161" s="72"/>
      <c r="L161" s="14"/>
    </row>
    <row r="162" spans="2:12" s="1" customFormat="1" outlineLevel="3">
      <c r="B162" s="112"/>
      <c r="C162" s="4"/>
      <c r="D162" s="24" t="s">
        <v>503</v>
      </c>
      <c r="E162" s="24"/>
      <c r="F162" s="16" t="s">
        <v>153</v>
      </c>
      <c r="G162" s="16">
        <f>G161+1</f>
        <v>116</v>
      </c>
      <c r="H162" s="68"/>
      <c r="I162" s="62"/>
      <c r="J162" s="77"/>
      <c r="K162" s="72"/>
      <c r="L162" s="14"/>
    </row>
    <row r="163" spans="2:12" s="1" customFormat="1" outlineLevel="2">
      <c r="B163" s="112"/>
      <c r="C163" s="23" t="s">
        <v>155</v>
      </c>
      <c r="D163" s="173" t="s">
        <v>156</v>
      </c>
      <c r="E163" s="174"/>
      <c r="F163" s="174"/>
      <c r="G163" s="174"/>
      <c r="H163" s="174"/>
      <c r="I163" s="175"/>
      <c r="J163" s="86"/>
      <c r="K163" s="73"/>
      <c r="L163" s="14" t="str">
        <f t="shared" ref="L163" si="29">IF(F163&lt;&gt;"",IF(F163=F162, "W", IF(F163=F164,"W","")),"")</f>
        <v/>
      </c>
    </row>
    <row r="164" spans="2:12" s="1" customFormat="1" ht="47.25" outlineLevel="3">
      <c r="B164" s="112"/>
      <c r="C164" s="4"/>
      <c r="D164" s="24" t="s">
        <v>157</v>
      </c>
      <c r="E164" s="24"/>
      <c r="F164" s="16" t="s">
        <v>155</v>
      </c>
      <c r="G164" s="16">
        <f>G162+1</f>
        <v>117</v>
      </c>
      <c r="H164" s="68"/>
      <c r="I164" s="60"/>
      <c r="J164" s="77"/>
      <c r="K164" s="71"/>
      <c r="L164" s="14"/>
    </row>
    <row r="165" spans="2:12" s="1" customFormat="1" ht="47.25" outlineLevel="3">
      <c r="B165" s="112"/>
      <c r="C165" s="4"/>
      <c r="D165" s="24" t="s">
        <v>505</v>
      </c>
      <c r="E165" s="70" t="s">
        <v>504</v>
      </c>
      <c r="F165" s="16" t="s">
        <v>155</v>
      </c>
      <c r="G165" s="16">
        <f t="shared" ref="G165:G169" si="30">G164+1</f>
        <v>118</v>
      </c>
      <c r="H165" s="68"/>
      <c r="I165" s="60"/>
      <c r="J165" s="77"/>
      <c r="K165" s="69"/>
      <c r="L165" s="14"/>
    </row>
    <row r="166" spans="2:12" s="1" customFormat="1" ht="31.5" outlineLevel="3">
      <c r="B166" s="112"/>
      <c r="C166" s="4"/>
      <c r="D166" s="24" t="s">
        <v>536</v>
      </c>
      <c r="E166" s="70" t="s">
        <v>534</v>
      </c>
      <c r="F166" s="16" t="s">
        <v>155</v>
      </c>
      <c r="G166" s="16">
        <f t="shared" si="30"/>
        <v>119</v>
      </c>
      <c r="H166" s="68"/>
      <c r="I166" s="60"/>
      <c r="J166" s="77"/>
      <c r="K166" s="71"/>
      <c r="L166" s="14"/>
    </row>
    <row r="167" spans="2:12" s="1" customFormat="1" outlineLevel="3">
      <c r="B167" s="112"/>
      <c r="C167" s="4"/>
      <c r="D167" s="24" t="s">
        <v>158</v>
      </c>
      <c r="E167" s="24"/>
      <c r="F167" s="16" t="s">
        <v>155</v>
      </c>
      <c r="G167" s="16">
        <f t="shared" si="30"/>
        <v>120</v>
      </c>
      <c r="H167" s="68"/>
      <c r="I167" s="60"/>
      <c r="J167" s="77"/>
      <c r="K167" s="71"/>
      <c r="L167" s="14"/>
    </row>
    <row r="168" spans="2:12" s="1" customFormat="1" ht="63" outlineLevel="3">
      <c r="B168" s="112"/>
      <c r="C168" s="4"/>
      <c r="D168" s="24" t="s">
        <v>159</v>
      </c>
      <c r="E168" s="24"/>
      <c r="F168" s="16" t="s">
        <v>155</v>
      </c>
      <c r="G168" s="16">
        <f t="shared" si="30"/>
        <v>121</v>
      </c>
      <c r="H168" s="68"/>
      <c r="I168" s="60"/>
      <c r="J168" s="77"/>
      <c r="K168" s="71"/>
      <c r="L168" s="14"/>
    </row>
    <row r="169" spans="2:12" s="1" customFormat="1" ht="31.5" outlineLevel="3">
      <c r="B169" s="112"/>
      <c r="C169" s="4"/>
      <c r="D169" s="24" t="s">
        <v>535</v>
      </c>
      <c r="E169" s="24"/>
      <c r="F169" s="16" t="s">
        <v>155</v>
      </c>
      <c r="G169" s="16">
        <f t="shared" si="30"/>
        <v>122</v>
      </c>
      <c r="H169" s="68"/>
      <c r="I169" s="60"/>
      <c r="J169" s="77"/>
      <c r="K169" s="71"/>
      <c r="L169" s="14"/>
    </row>
    <row r="170" spans="2:12" s="1" customFormat="1" ht="47.25" outlineLevel="3">
      <c r="B170" s="112"/>
      <c r="C170" s="4"/>
      <c r="D170" s="24" t="s">
        <v>160</v>
      </c>
      <c r="E170" s="24"/>
      <c r="F170" s="16" t="s">
        <v>155</v>
      </c>
      <c r="G170" s="16">
        <f>G169+1</f>
        <v>123</v>
      </c>
      <c r="H170" s="68"/>
      <c r="I170" s="60"/>
      <c r="J170" s="77"/>
      <c r="K170" s="71"/>
      <c r="L170" s="14"/>
    </row>
    <row r="171" spans="2:12" s="1" customFormat="1" outlineLevel="2">
      <c r="B171" s="112"/>
      <c r="C171" s="23" t="s">
        <v>161</v>
      </c>
      <c r="D171" s="173" t="s">
        <v>162</v>
      </c>
      <c r="E171" s="174"/>
      <c r="F171" s="174"/>
      <c r="G171" s="174"/>
      <c r="H171" s="174"/>
      <c r="I171" s="175"/>
      <c r="J171" s="86"/>
      <c r="K171" s="73"/>
      <c r="L171" s="14" t="str">
        <f t="shared" ref="L171" si="31">IF(F171&lt;&gt;"",IF(F171=F170, "W", IF(F171=F172,"W","")),"")</f>
        <v/>
      </c>
    </row>
    <row r="172" spans="2:12" s="1" customFormat="1" outlineLevel="3">
      <c r="B172" s="112"/>
      <c r="C172" s="4"/>
      <c r="D172" s="24" t="s">
        <v>163</v>
      </c>
      <c r="E172" s="24"/>
      <c r="F172" s="16" t="s">
        <v>161</v>
      </c>
      <c r="G172" s="16">
        <f>G170+1</f>
        <v>124</v>
      </c>
      <c r="H172" s="68"/>
      <c r="I172" s="60"/>
      <c r="J172" s="77"/>
      <c r="K172" s="71"/>
      <c r="L172" s="14"/>
    </row>
    <row r="173" spans="2:12" s="1" customFormat="1" ht="31.5" outlineLevel="3">
      <c r="B173" s="112"/>
      <c r="C173" s="4"/>
      <c r="D173" s="24" t="s">
        <v>537</v>
      </c>
      <c r="E173" s="24"/>
      <c r="F173" s="16" t="s">
        <v>161</v>
      </c>
      <c r="G173" s="16">
        <f t="shared" ref="G173:G184" si="32">G172+1</f>
        <v>125</v>
      </c>
      <c r="H173" s="68"/>
      <c r="I173" s="60"/>
      <c r="J173" s="77"/>
      <c r="K173" s="71"/>
      <c r="L173" s="14"/>
    </row>
    <row r="174" spans="2:12" s="1" customFormat="1" outlineLevel="3">
      <c r="B174" s="112"/>
      <c r="C174" s="4"/>
      <c r="D174" s="24" t="s">
        <v>164</v>
      </c>
      <c r="E174" s="24"/>
      <c r="F174" s="16" t="s">
        <v>161</v>
      </c>
      <c r="G174" s="16">
        <f t="shared" si="32"/>
        <v>126</v>
      </c>
      <c r="H174" s="68"/>
      <c r="I174" s="60"/>
      <c r="J174" s="77"/>
      <c r="K174" s="71"/>
      <c r="L174" s="14"/>
    </row>
    <row r="175" spans="2:12" s="1" customFormat="1" ht="47.25" outlineLevel="3">
      <c r="B175" s="112"/>
      <c r="C175" s="4"/>
      <c r="D175" s="24" t="s">
        <v>165</v>
      </c>
      <c r="E175" s="24"/>
      <c r="F175" s="16" t="s">
        <v>161</v>
      </c>
      <c r="G175" s="16">
        <f t="shared" si="32"/>
        <v>127</v>
      </c>
      <c r="H175" s="68"/>
      <c r="I175" s="60"/>
      <c r="J175" s="77"/>
      <c r="K175" s="71"/>
      <c r="L175" s="14"/>
    </row>
    <row r="176" spans="2:12" s="1" customFormat="1" outlineLevel="3">
      <c r="B176" s="112"/>
      <c r="C176" s="4"/>
      <c r="D176" s="24" t="s">
        <v>166</v>
      </c>
      <c r="E176" s="24"/>
      <c r="F176" s="16" t="s">
        <v>161</v>
      </c>
      <c r="G176" s="16">
        <f t="shared" si="32"/>
        <v>128</v>
      </c>
      <c r="H176" s="68"/>
      <c r="I176" s="60"/>
      <c r="J176" s="77"/>
      <c r="K176" s="71"/>
      <c r="L176" s="14"/>
    </row>
    <row r="177" spans="2:12" s="1" customFormat="1" ht="31.5" outlineLevel="3">
      <c r="B177" s="112"/>
      <c r="C177" s="4"/>
      <c r="D177" s="24" t="s">
        <v>167</v>
      </c>
      <c r="E177" s="24"/>
      <c r="F177" s="16" t="s">
        <v>161</v>
      </c>
      <c r="G177" s="16">
        <f t="shared" si="32"/>
        <v>129</v>
      </c>
      <c r="H177" s="68"/>
      <c r="I177" s="60"/>
      <c r="J177" s="77"/>
      <c r="K177" s="71"/>
      <c r="L177" s="14"/>
    </row>
    <row r="178" spans="2:12" s="1" customFormat="1" ht="31.5" outlineLevel="3">
      <c r="B178" s="112"/>
      <c r="C178" s="4"/>
      <c r="D178" s="24" t="s">
        <v>168</v>
      </c>
      <c r="E178" s="24"/>
      <c r="F178" s="16" t="s">
        <v>161</v>
      </c>
      <c r="G178" s="16">
        <f t="shared" si="32"/>
        <v>130</v>
      </c>
      <c r="H178" s="68"/>
      <c r="I178" s="60"/>
      <c r="J178" s="77"/>
      <c r="K178" s="71"/>
      <c r="L178" s="14"/>
    </row>
    <row r="179" spans="2:12" s="1" customFormat="1" ht="31.5" outlineLevel="3">
      <c r="B179" s="112"/>
      <c r="C179" s="4"/>
      <c r="D179" s="24" t="s">
        <v>169</v>
      </c>
      <c r="E179" s="24"/>
      <c r="F179" s="16" t="s">
        <v>161</v>
      </c>
      <c r="G179" s="16">
        <f t="shared" si="32"/>
        <v>131</v>
      </c>
      <c r="H179" s="68"/>
      <c r="I179" s="60"/>
      <c r="J179" s="77"/>
      <c r="K179" s="71"/>
      <c r="L179" s="14"/>
    </row>
    <row r="180" spans="2:12" s="1" customFormat="1" outlineLevel="3">
      <c r="B180" s="112"/>
      <c r="C180" s="4"/>
      <c r="D180" s="24" t="s">
        <v>170</v>
      </c>
      <c r="E180" s="24"/>
      <c r="F180" s="16" t="s">
        <v>161</v>
      </c>
      <c r="G180" s="16">
        <f t="shared" si="32"/>
        <v>132</v>
      </c>
      <c r="H180" s="68"/>
      <c r="I180" s="60"/>
      <c r="J180" s="77"/>
      <c r="K180" s="71"/>
      <c r="L180" s="14"/>
    </row>
    <row r="181" spans="2:12" s="1" customFormat="1" ht="31.5" outlineLevel="3">
      <c r="B181" s="112"/>
      <c r="C181" s="4"/>
      <c r="D181" s="24" t="s">
        <v>171</v>
      </c>
      <c r="E181" s="24"/>
      <c r="F181" s="16" t="s">
        <v>161</v>
      </c>
      <c r="G181" s="16">
        <f t="shared" si="32"/>
        <v>133</v>
      </c>
      <c r="H181" s="68"/>
      <c r="I181" s="60"/>
      <c r="J181" s="77"/>
      <c r="K181" s="71"/>
      <c r="L181" s="14"/>
    </row>
    <row r="182" spans="2:12" s="1" customFormat="1" ht="63" outlineLevel="3">
      <c r="B182" s="112"/>
      <c r="C182" s="4"/>
      <c r="D182" s="24" t="s">
        <v>172</v>
      </c>
      <c r="E182" s="24"/>
      <c r="F182" s="16" t="s">
        <v>161</v>
      </c>
      <c r="G182" s="16">
        <f t="shared" si="32"/>
        <v>134</v>
      </c>
      <c r="H182" s="68"/>
      <c r="I182" s="60"/>
      <c r="J182" s="77"/>
      <c r="K182" s="71"/>
      <c r="L182" s="14"/>
    </row>
    <row r="183" spans="2:12" s="1" customFormat="1" ht="31.5" outlineLevel="3">
      <c r="B183" s="112"/>
      <c r="C183" s="4"/>
      <c r="D183" s="24" t="s">
        <v>173</v>
      </c>
      <c r="E183" s="24"/>
      <c r="F183" s="16" t="s">
        <v>161</v>
      </c>
      <c r="G183" s="16">
        <f t="shared" si="32"/>
        <v>135</v>
      </c>
      <c r="H183" s="68"/>
      <c r="I183" s="60"/>
      <c r="J183" s="77"/>
      <c r="K183" s="71"/>
      <c r="L183" s="14"/>
    </row>
    <row r="184" spans="2:12" s="1" customFormat="1" ht="31.5" outlineLevel="3">
      <c r="B184" s="112"/>
      <c r="C184" s="4"/>
      <c r="D184" s="24" t="s">
        <v>174</v>
      </c>
      <c r="E184" s="24"/>
      <c r="F184" s="16" t="s">
        <v>161</v>
      </c>
      <c r="G184" s="16">
        <f t="shared" si="32"/>
        <v>136</v>
      </c>
      <c r="H184" s="68"/>
      <c r="I184" s="60"/>
      <c r="J184" s="77"/>
      <c r="K184" s="71"/>
      <c r="L184" s="14"/>
    </row>
    <row r="185" spans="2:12" s="1" customFormat="1" outlineLevel="2">
      <c r="B185" s="112"/>
      <c r="C185" s="23" t="s">
        <v>175</v>
      </c>
      <c r="D185" s="173" t="s">
        <v>176</v>
      </c>
      <c r="E185" s="174"/>
      <c r="F185" s="174"/>
      <c r="G185" s="174"/>
      <c r="H185" s="174"/>
      <c r="I185" s="175"/>
      <c r="J185" s="86"/>
      <c r="K185" s="73"/>
      <c r="L185" s="14" t="str">
        <f t="shared" ref="L185" si="33">IF(F185&lt;&gt;"",IF(F185=F184, "W", IF(F185=F186,"W","")),"")</f>
        <v/>
      </c>
    </row>
    <row r="186" spans="2:12" s="1" customFormat="1" ht="31.5" outlineLevel="3">
      <c r="B186" s="112"/>
      <c r="C186" s="4"/>
      <c r="D186" s="24" t="s">
        <v>177</v>
      </c>
      <c r="E186" s="24"/>
      <c r="F186" s="16" t="s">
        <v>175</v>
      </c>
      <c r="G186" s="16">
        <f>G184+1</f>
        <v>137</v>
      </c>
      <c r="H186" s="68"/>
      <c r="I186" s="60"/>
      <c r="J186" s="77"/>
      <c r="K186" s="71"/>
      <c r="L186" s="14"/>
    </row>
    <row r="187" spans="2:12" s="1" customFormat="1" ht="31.5" outlineLevel="3">
      <c r="B187" s="112"/>
      <c r="C187" s="4"/>
      <c r="D187" s="24" t="s">
        <v>136</v>
      </c>
      <c r="E187" s="24"/>
      <c r="F187" s="16" t="s">
        <v>175</v>
      </c>
      <c r="G187" s="16">
        <f t="shared" ref="G187:G193" si="34">G186+1</f>
        <v>138</v>
      </c>
      <c r="H187" s="68"/>
      <c r="I187" s="60"/>
      <c r="J187" s="77"/>
      <c r="K187" s="71"/>
      <c r="L187" s="14"/>
    </row>
    <row r="188" spans="2:12" s="1" customFormat="1" ht="78.75" outlineLevel="3">
      <c r="B188" s="112"/>
      <c r="C188" s="4"/>
      <c r="D188" s="24" t="s">
        <v>178</v>
      </c>
      <c r="E188" s="24"/>
      <c r="F188" s="16" t="s">
        <v>175</v>
      </c>
      <c r="G188" s="16">
        <f t="shared" si="34"/>
        <v>139</v>
      </c>
      <c r="H188" s="68"/>
      <c r="I188" s="60"/>
      <c r="J188" s="74"/>
      <c r="K188" s="71"/>
      <c r="L188" s="14"/>
    </row>
    <row r="189" spans="2:12" s="1" customFormat="1" ht="31.5" outlineLevel="3">
      <c r="B189" s="112"/>
      <c r="C189" s="4"/>
      <c r="D189" s="24" t="s">
        <v>179</v>
      </c>
      <c r="E189" s="24"/>
      <c r="F189" s="16" t="s">
        <v>175</v>
      </c>
      <c r="G189" s="16">
        <f t="shared" si="34"/>
        <v>140</v>
      </c>
      <c r="H189" s="68"/>
      <c r="I189" s="60"/>
      <c r="J189" s="74"/>
      <c r="K189" s="70"/>
      <c r="L189" s="14"/>
    </row>
    <row r="190" spans="2:12" s="1" customFormat="1" outlineLevel="3">
      <c r="B190" s="112"/>
      <c r="C190" s="4"/>
      <c r="D190" s="24" t="s">
        <v>180</v>
      </c>
      <c r="E190" s="24"/>
      <c r="F190" s="16" t="s">
        <v>175</v>
      </c>
      <c r="G190" s="16">
        <f>G189+1</f>
        <v>141</v>
      </c>
      <c r="H190" s="68"/>
      <c r="I190" s="60"/>
      <c r="J190" s="74"/>
      <c r="K190" s="71"/>
      <c r="L190" s="14"/>
    </row>
    <row r="191" spans="2:12" s="1" customFormat="1" ht="31.5" outlineLevel="3">
      <c r="B191" s="112"/>
      <c r="C191" s="4"/>
      <c r="D191" s="24" t="s">
        <v>138</v>
      </c>
      <c r="E191" s="24"/>
      <c r="F191" s="16" t="s">
        <v>175</v>
      </c>
      <c r="G191" s="16">
        <f t="shared" si="34"/>
        <v>142</v>
      </c>
      <c r="H191" s="68"/>
      <c r="I191" s="60"/>
      <c r="J191" s="74"/>
      <c r="K191" s="71"/>
      <c r="L191" s="14"/>
    </row>
    <row r="192" spans="2:12" s="1" customFormat="1" ht="47.25" outlineLevel="3">
      <c r="B192" s="112"/>
      <c r="C192" s="4"/>
      <c r="D192" s="24" t="s">
        <v>539</v>
      </c>
      <c r="E192" s="24"/>
      <c r="F192" s="16" t="s">
        <v>175</v>
      </c>
      <c r="G192" s="16">
        <f t="shared" si="34"/>
        <v>143</v>
      </c>
      <c r="H192" s="68"/>
      <c r="I192" s="24"/>
      <c r="J192" s="74"/>
      <c r="K192" s="71"/>
      <c r="L192" s="14"/>
    </row>
    <row r="193" spans="2:12" s="1" customFormat="1" ht="31.5" outlineLevel="3">
      <c r="B193" s="112"/>
      <c r="C193" s="4"/>
      <c r="D193" s="24" t="s">
        <v>181</v>
      </c>
      <c r="E193" s="24"/>
      <c r="F193" s="16" t="s">
        <v>175</v>
      </c>
      <c r="G193" s="16">
        <f t="shared" si="34"/>
        <v>144</v>
      </c>
      <c r="H193" s="68"/>
      <c r="I193" s="60"/>
      <c r="J193" s="77"/>
      <c r="K193" s="71"/>
      <c r="L193" s="14"/>
    </row>
    <row r="194" spans="2:12" s="1" customFormat="1" outlineLevel="2">
      <c r="B194" s="112"/>
      <c r="C194" s="23" t="s">
        <v>183</v>
      </c>
      <c r="D194" s="173" t="s">
        <v>182</v>
      </c>
      <c r="E194" s="174"/>
      <c r="F194" s="174"/>
      <c r="G194" s="174"/>
      <c r="H194" s="174"/>
      <c r="I194" s="175"/>
      <c r="J194" s="86"/>
      <c r="K194" s="73"/>
      <c r="L194" s="14" t="str">
        <f>IF(F194&lt;&gt;"",IF(F194=F193, "W", IF(F194=#REF!,"W","")),"")</f>
        <v/>
      </c>
    </row>
    <row r="195" spans="2:12" s="1" customFormat="1" ht="63" outlineLevel="3">
      <c r="B195" s="112"/>
      <c r="C195" s="4"/>
      <c r="D195" s="24" t="s">
        <v>540</v>
      </c>
      <c r="E195" s="24"/>
      <c r="F195" s="16" t="s">
        <v>183</v>
      </c>
      <c r="G195" s="16">
        <f>G193+1</f>
        <v>145</v>
      </c>
      <c r="H195" s="16"/>
      <c r="I195" s="24"/>
      <c r="J195" s="77"/>
      <c r="K195" s="71"/>
      <c r="L195" s="14"/>
    </row>
    <row r="196" spans="2:12" s="1" customFormat="1" ht="31.5" outlineLevel="3">
      <c r="B196" s="112"/>
      <c r="C196" s="4"/>
      <c r="D196" s="24" t="s">
        <v>184</v>
      </c>
      <c r="E196" s="24"/>
      <c r="F196" s="16" t="s">
        <v>183</v>
      </c>
      <c r="G196" s="16">
        <f t="shared" ref="G196" si="35">G195+1</f>
        <v>146</v>
      </c>
      <c r="H196" s="68"/>
      <c r="I196" s="60"/>
      <c r="J196" s="77"/>
      <c r="K196" s="71"/>
      <c r="L196" s="14"/>
    </row>
    <row r="197" spans="2:12" s="1" customFormat="1" outlineLevel="2">
      <c r="B197" s="112"/>
      <c r="C197" s="23" t="s">
        <v>187</v>
      </c>
      <c r="D197" s="173" t="s">
        <v>185</v>
      </c>
      <c r="E197" s="174"/>
      <c r="F197" s="174"/>
      <c r="G197" s="174"/>
      <c r="H197" s="174"/>
      <c r="I197" s="175"/>
      <c r="J197" s="86"/>
      <c r="K197" s="73"/>
      <c r="L197" s="14" t="str">
        <f t="shared" ref="L197" si="36">IF(F197&lt;&gt;"",IF(F197=F196, "W", IF(F197=F198,"W","")),"")</f>
        <v/>
      </c>
    </row>
    <row r="198" spans="2:12" s="1" customFormat="1" ht="63" outlineLevel="3">
      <c r="B198" s="112"/>
      <c r="C198" s="4"/>
      <c r="D198" s="24" t="s">
        <v>541</v>
      </c>
      <c r="E198" s="24"/>
      <c r="F198" s="16" t="s">
        <v>187</v>
      </c>
      <c r="G198" s="16">
        <f>G196+1</f>
        <v>147</v>
      </c>
      <c r="H198" s="68"/>
      <c r="I198" s="60"/>
      <c r="J198" s="77"/>
      <c r="K198" s="71"/>
      <c r="L198" s="14"/>
    </row>
    <row r="199" spans="2:12" s="1" customFormat="1" ht="63" outlineLevel="3">
      <c r="B199" s="112"/>
      <c r="C199" s="4"/>
      <c r="D199" s="24" t="s">
        <v>186</v>
      </c>
      <c r="E199" s="24"/>
      <c r="F199" s="16" t="s">
        <v>187</v>
      </c>
      <c r="G199" s="16">
        <f>G198+1</f>
        <v>148</v>
      </c>
      <c r="H199" s="68"/>
      <c r="I199" s="60"/>
      <c r="J199" s="77"/>
      <c r="K199" s="71"/>
      <c r="L199" s="14"/>
    </row>
    <row r="200" spans="2:12" s="1" customFormat="1" outlineLevel="2">
      <c r="B200" s="112"/>
      <c r="C200" s="23" t="s">
        <v>188</v>
      </c>
      <c r="D200" s="173" t="s">
        <v>190</v>
      </c>
      <c r="E200" s="174"/>
      <c r="F200" s="174"/>
      <c r="G200" s="174"/>
      <c r="H200" s="174"/>
      <c r="I200" s="175"/>
      <c r="J200" s="86"/>
      <c r="K200" s="73"/>
      <c r="L200" s="14" t="str">
        <f>IF(F200&lt;&gt;"",IF(F200=F201, "W", IF(F200=#REF!,"W","")),"")</f>
        <v/>
      </c>
    </row>
    <row r="201" spans="2:12" s="1" customFormat="1" ht="63" outlineLevel="3">
      <c r="B201" s="112"/>
      <c r="C201" s="4"/>
      <c r="D201" s="24" t="s">
        <v>189</v>
      </c>
      <c r="E201" s="24"/>
      <c r="F201" s="16" t="s">
        <v>188</v>
      </c>
      <c r="G201" s="16">
        <f>G199+1</f>
        <v>149</v>
      </c>
      <c r="H201" s="68"/>
      <c r="I201" s="60"/>
      <c r="J201" s="77"/>
      <c r="K201" s="71"/>
      <c r="L201" s="14"/>
    </row>
    <row r="202" spans="2:12" s="1" customFormat="1" outlineLevel="2">
      <c r="B202" s="112"/>
      <c r="C202" s="23" t="s">
        <v>191</v>
      </c>
      <c r="D202" s="173" t="s">
        <v>192</v>
      </c>
      <c r="E202" s="174"/>
      <c r="F202" s="174"/>
      <c r="G202" s="174"/>
      <c r="H202" s="174"/>
      <c r="I202" s="175"/>
      <c r="J202" s="86"/>
      <c r="K202" s="73"/>
      <c r="L202" s="14" t="str">
        <f>IF(F202&lt;&gt;"",IF(F202=#REF!, "W", IF(F202=F204,"W","")),"")</f>
        <v/>
      </c>
    </row>
    <row r="203" spans="2:12" s="1" customFormat="1" ht="283.5" outlineLevel="3">
      <c r="B203" s="112"/>
      <c r="C203" s="4"/>
      <c r="D203" s="24" t="s">
        <v>600</v>
      </c>
      <c r="E203" s="24"/>
      <c r="F203" s="16" t="s">
        <v>191</v>
      </c>
      <c r="G203" s="16">
        <f>G201+1</f>
        <v>150</v>
      </c>
      <c r="H203" s="68"/>
      <c r="I203" s="24"/>
      <c r="J203" s="77"/>
      <c r="K203" s="72"/>
      <c r="L203" s="14"/>
    </row>
    <row r="204" spans="2:12" s="1" customFormat="1" ht="47.25" outlineLevel="3">
      <c r="B204" s="112"/>
      <c r="C204" s="4"/>
      <c r="D204" s="24" t="s">
        <v>542</v>
      </c>
      <c r="E204" s="24"/>
      <c r="F204" s="16" t="s">
        <v>191</v>
      </c>
      <c r="G204" s="16">
        <f t="shared" ref="G204" si="37">G203+1</f>
        <v>151</v>
      </c>
      <c r="H204" s="68"/>
      <c r="I204" s="60"/>
      <c r="J204" s="77"/>
      <c r="K204" s="72"/>
      <c r="L204" s="14"/>
    </row>
    <row r="205" spans="2:12" s="1" customFormat="1" outlineLevel="1">
      <c r="B205" s="112"/>
      <c r="C205" s="18" t="s">
        <v>193</v>
      </c>
      <c r="D205" s="170" t="s">
        <v>194</v>
      </c>
      <c r="E205" s="171"/>
      <c r="F205" s="171"/>
      <c r="G205" s="171"/>
      <c r="H205" s="171"/>
      <c r="I205" s="172"/>
      <c r="J205" s="85"/>
      <c r="K205" s="19"/>
      <c r="L205" s="14"/>
    </row>
    <row r="206" spans="2:12" s="1" customFormat="1" outlineLevel="2">
      <c r="B206" s="112"/>
      <c r="C206" s="23" t="s">
        <v>196</v>
      </c>
      <c r="D206" s="173" t="s">
        <v>195</v>
      </c>
      <c r="E206" s="174"/>
      <c r="F206" s="174"/>
      <c r="G206" s="174"/>
      <c r="H206" s="174"/>
      <c r="I206" s="175"/>
      <c r="J206" s="86"/>
      <c r="K206" s="73"/>
      <c r="L206" s="14" t="str">
        <f t="shared" ref="L206" si="38">IF(F206&lt;&gt;"",IF(F206=F205, "W", IF(F206=F207,"W","")),"")</f>
        <v/>
      </c>
    </row>
    <row r="207" spans="2:12" s="1" customFormat="1" ht="47.25" outlineLevel="3">
      <c r="B207" s="112"/>
      <c r="C207" s="4"/>
      <c r="D207" s="24" t="s">
        <v>197</v>
      </c>
      <c r="E207" s="24"/>
      <c r="F207" s="16" t="s">
        <v>196</v>
      </c>
      <c r="G207" s="16">
        <f>G204+1</f>
        <v>152</v>
      </c>
      <c r="H207" s="68"/>
      <c r="I207" s="60"/>
      <c r="J207" s="74"/>
      <c r="K207" s="71"/>
      <c r="L207" s="14"/>
    </row>
    <row r="208" spans="2:12" s="1" customFormat="1" ht="31.5" outlineLevel="3">
      <c r="B208" s="112"/>
      <c r="C208" s="4"/>
      <c r="D208" s="24" t="s">
        <v>198</v>
      </c>
      <c r="E208" s="24"/>
      <c r="F208" s="16" t="s">
        <v>196</v>
      </c>
      <c r="G208" s="16">
        <f>G207+1</f>
        <v>153</v>
      </c>
      <c r="H208" s="68"/>
      <c r="I208" s="60"/>
      <c r="J208" s="74"/>
      <c r="K208" s="71"/>
      <c r="L208" s="14"/>
    </row>
    <row r="209" spans="2:12" s="1" customFormat="1" outlineLevel="2">
      <c r="B209" s="112"/>
      <c r="C209" s="23" t="s">
        <v>199</v>
      </c>
      <c r="D209" s="173" t="s">
        <v>200</v>
      </c>
      <c r="E209" s="174"/>
      <c r="F209" s="174"/>
      <c r="G209" s="174"/>
      <c r="H209" s="174"/>
      <c r="I209" s="175"/>
      <c r="J209" s="86"/>
      <c r="K209" s="73"/>
      <c r="L209" s="14" t="str">
        <f t="shared" ref="L209" si="39">IF(F209&lt;&gt;"",IF(F209=F208, "W", IF(F209=F210,"W","")),"")</f>
        <v/>
      </c>
    </row>
    <row r="210" spans="2:12" s="1" customFormat="1" ht="31.5" outlineLevel="3">
      <c r="B210" s="112"/>
      <c r="C210" s="4"/>
      <c r="D210" s="24" t="s">
        <v>201</v>
      </c>
      <c r="E210" s="24" t="s">
        <v>509</v>
      </c>
      <c r="F210" s="16" t="s">
        <v>199</v>
      </c>
      <c r="G210" s="16">
        <f>G208+1</f>
        <v>154</v>
      </c>
      <c r="H210" s="68"/>
      <c r="I210" s="60"/>
      <c r="J210" s="77"/>
      <c r="K210" s="71"/>
      <c r="L210" s="14"/>
    </row>
    <row r="211" spans="2:12" s="1" customFormat="1" ht="63" outlineLevel="3">
      <c r="B211" s="112"/>
      <c r="C211" s="4"/>
      <c r="D211" s="27" t="s">
        <v>543</v>
      </c>
      <c r="E211" s="27"/>
      <c r="F211" s="16" t="s">
        <v>199</v>
      </c>
      <c r="G211" s="16">
        <f t="shared" ref="G211:G212" si="40">G210+1</f>
        <v>155</v>
      </c>
      <c r="H211" s="68"/>
      <c r="I211" s="27"/>
      <c r="J211" s="77"/>
      <c r="K211" s="72"/>
      <c r="L211" s="14"/>
    </row>
    <row r="212" spans="2:12" s="1" customFormat="1" outlineLevel="3">
      <c r="B212" s="112"/>
      <c r="C212" s="4"/>
      <c r="D212" s="24" t="s">
        <v>202</v>
      </c>
      <c r="E212" s="24"/>
      <c r="F212" s="16" t="s">
        <v>199</v>
      </c>
      <c r="G212" s="16">
        <f t="shared" si="40"/>
        <v>156</v>
      </c>
      <c r="H212" s="68"/>
      <c r="I212" s="60"/>
      <c r="J212" s="77"/>
      <c r="K212" s="72"/>
      <c r="L212" s="14"/>
    </row>
    <row r="213" spans="2:12" s="1" customFormat="1" outlineLevel="2">
      <c r="B213" s="112"/>
      <c r="C213" s="23" t="s">
        <v>203</v>
      </c>
      <c r="D213" s="173" t="s">
        <v>204</v>
      </c>
      <c r="E213" s="174"/>
      <c r="F213" s="174"/>
      <c r="G213" s="174"/>
      <c r="H213" s="174"/>
      <c r="I213" s="175"/>
      <c r="J213" s="86"/>
      <c r="K213" s="73"/>
      <c r="L213" s="14" t="str">
        <f>IF(F213&lt;&gt;"",IF(F213=F212, "W", IF(F213=#REF!,"W","")),"")</f>
        <v/>
      </c>
    </row>
    <row r="214" spans="2:12" s="192" customFormat="1" ht="63" outlineLevel="3">
      <c r="B214" s="177"/>
      <c r="C214" s="188"/>
      <c r="D214" s="179" t="s">
        <v>598</v>
      </c>
      <c r="E214" s="179"/>
      <c r="F214" s="180" t="s">
        <v>203</v>
      </c>
      <c r="G214" s="180">
        <f>G212+1</f>
        <v>157</v>
      </c>
      <c r="H214" s="185"/>
      <c r="I214" s="179"/>
      <c r="J214" s="189"/>
      <c r="K214" s="190"/>
      <c r="L214" s="191"/>
    </row>
    <row r="215" spans="2:12" s="184" customFormat="1" ht="31.5" outlineLevel="3">
      <c r="B215" s="196"/>
      <c r="C215" s="178"/>
      <c r="D215" s="176" t="s">
        <v>595</v>
      </c>
      <c r="E215" s="176"/>
      <c r="F215" s="180" t="s">
        <v>70</v>
      </c>
      <c r="G215" s="180">
        <f>G214+1</f>
        <v>158</v>
      </c>
      <c r="H215" s="185"/>
      <c r="I215" s="197"/>
      <c r="J215" s="181"/>
      <c r="K215" s="182"/>
      <c r="L215" s="183"/>
    </row>
    <row r="216" spans="2:12" s="184" customFormat="1" ht="31.5" outlineLevel="3">
      <c r="B216" s="196"/>
      <c r="C216" s="178"/>
      <c r="D216" s="176" t="s">
        <v>594</v>
      </c>
      <c r="E216" s="176"/>
      <c r="F216" s="180" t="s">
        <v>70</v>
      </c>
      <c r="G216" s="180">
        <f t="shared" ref="G216:G217" si="41">G215+1</f>
        <v>159</v>
      </c>
      <c r="H216" s="185"/>
      <c r="I216" s="197"/>
      <c r="J216" s="181"/>
      <c r="K216" s="182"/>
      <c r="L216" s="183"/>
    </row>
    <row r="217" spans="2:12" s="184" customFormat="1" ht="47.25" outlineLevel="3">
      <c r="B217" s="196"/>
      <c r="C217" s="178"/>
      <c r="D217" s="176" t="s">
        <v>596</v>
      </c>
      <c r="E217" s="176"/>
      <c r="F217" s="180" t="s">
        <v>70</v>
      </c>
      <c r="G217" s="180">
        <f t="shared" si="41"/>
        <v>160</v>
      </c>
      <c r="H217" s="185"/>
      <c r="I217" s="197"/>
      <c r="J217" s="181"/>
      <c r="K217" s="182"/>
      <c r="L217" s="183"/>
    </row>
    <row r="218" spans="2:12" s="184" customFormat="1" ht="47.25" outlineLevel="3">
      <c r="B218" s="177"/>
      <c r="C218" s="178"/>
      <c r="D218" s="179" t="s">
        <v>544</v>
      </c>
      <c r="E218" s="176"/>
      <c r="F218" s="180" t="s">
        <v>203</v>
      </c>
      <c r="G218" s="180">
        <f>G217+1</f>
        <v>161</v>
      </c>
      <c r="H218" s="185"/>
      <c r="I218" s="176"/>
      <c r="J218" s="181"/>
      <c r="K218" s="187"/>
      <c r="L218" s="183"/>
    </row>
    <row r="219" spans="2:12" s="192" customFormat="1" ht="47.25" outlineLevel="3">
      <c r="B219" s="177"/>
      <c r="C219" s="188"/>
      <c r="D219" s="179" t="s">
        <v>597</v>
      </c>
      <c r="E219" s="179"/>
      <c r="F219" s="180" t="s">
        <v>203</v>
      </c>
      <c r="G219" s="180">
        <f>G218+1</f>
        <v>162</v>
      </c>
      <c r="H219" s="185"/>
      <c r="I219" s="179"/>
      <c r="J219" s="189"/>
      <c r="K219" s="190"/>
      <c r="L219" s="191"/>
    </row>
    <row r="220" spans="2:12" s="1" customFormat="1" outlineLevel="2">
      <c r="B220" s="112"/>
      <c r="C220" s="23" t="s">
        <v>205</v>
      </c>
      <c r="D220" s="173" t="s">
        <v>454</v>
      </c>
      <c r="E220" s="174"/>
      <c r="F220" s="174"/>
      <c r="G220" s="174"/>
      <c r="H220" s="174"/>
      <c r="I220" s="175"/>
      <c r="J220" s="86"/>
      <c r="K220" s="73"/>
      <c r="L220" s="14" t="str">
        <f t="shared" ref="L220" si="42">IF(F220&lt;&gt;"",IF(F220=F218, "W", IF(F220=F221,"W","")),"")</f>
        <v/>
      </c>
    </row>
    <row r="221" spans="2:12" s="1" customFormat="1" ht="63" outlineLevel="3">
      <c r="B221" s="112"/>
      <c r="C221" s="4"/>
      <c r="D221" s="24" t="s">
        <v>545</v>
      </c>
      <c r="E221" s="24"/>
      <c r="F221" s="16" t="s">
        <v>205</v>
      </c>
      <c r="G221" s="16">
        <f>G219+1</f>
        <v>163</v>
      </c>
      <c r="H221" s="68"/>
      <c r="I221" s="24"/>
      <c r="J221" s="77"/>
      <c r="K221" s="76"/>
      <c r="L221" s="14"/>
    </row>
    <row r="222" spans="2:12" s="1" customFormat="1" ht="47.25" outlineLevel="3">
      <c r="B222" s="112"/>
      <c r="C222" s="4"/>
      <c r="D222" s="27" t="s">
        <v>206</v>
      </c>
      <c r="E222" s="27"/>
      <c r="F222" s="16" t="s">
        <v>205</v>
      </c>
      <c r="G222" s="16">
        <f t="shared" ref="G222:G230" si="43">G221+1</f>
        <v>164</v>
      </c>
      <c r="H222" s="68"/>
      <c r="I222" s="60"/>
      <c r="J222" s="74"/>
      <c r="K222" s="70"/>
      <c r="L222" s="14"/>
    </row>
    <row r="223" spans="2:12" s="1" customFormat="1" ht="47.25" outlineLevel="3">
      <c r="B223" s="112"/>
      <c r="C223" s="4"/>
      <c r="D223" s="27" t="s">
        <v>207</v>
      </c>
      <c r="E223" s="27"/>
      <c r="F223" s="16" t="s">
        <v>205</v>
      </c>
      <c r="G223" s="16">
        <f t="shared" si="43"/>
        <v>165</v>
      </c>
      <c r="H223" s="68"/>
      <c r="I223" s="60"/>
      <c r="J223" s="77"/>
      <c r="K223" s="71"/>
      <c r="L223" s="14"/>
    </row>
    <row r="224" spans="2:12" s="1" customFormat="1" ht="126" outlineLevel="3">
      <c r="B224" s="112"/>
      <c r="C224" s="4"/>
      <c r="D224" s="27" t="s">
        <v>208</v>
      </c>
      <c r="E224" s="27"/>
      <c r="F224" s="16" t="s">
        <v>205</v>
      </c>
      <c r="G224" s="16">
        <f t="shared" si="43"/>
        <v>166</v>
      </c>
      <c r="H224" s="68"/>
      <c r="I224" s="60"/>
      <c r="J224" s="77"/>
      <c r="K224" s="71"/>
      <c r="L224" s="14"/>
    </row>
    <row r="225" spans="2:12" s="1" customFormat="1" ht="94.5" outlineLevel="3">
      <c r="B225" s="112"/>
      <c r="C225" s="4"/>
      <c r="D225" s="24" t="s">
        <v>209</v>
      </c>
      <c r="E225" s="24"/>
      <c r="F225" s="16" t="s">
        <v>205</v>
      </c>
      <c r="G225" s="16">
        <f t="shared" si="43"/>
        <v>167</v>
      </c>
      <c r="H225" s="68"/>
      <c r="I225" s="62"/>
      <c r="J225" s="77"/>
      <c r="K225" s="71"/>
      <c r="L225" s="14"/>
    </row>
    <row r="226" spans="2:12" s="1" customFormat="1" ht="47.25" outlineLevel="3">
      <c r="B226" s="112"/>
      <c r="C226" s="4"/>
      <c r="D226" s="24" t="s">
        <v>210</v>
      </c>
      <c r="E226" s="24"/>
      <c r="F226" s="16" t="s">
        <v>205</v>
      </c>
      <c r="G226" s="16">
        <f t="shared" si="43"/>
        <v>168</v>
      </c>
      <c r="H226" s="68"/>
      <c r="I226" s="60"/>
      <c r="J226" s="77"/>
      <c r="K226" s="71"/>
      <c r="L226" s="14"/>
    </row>
    <row r="227" spans="2:12" s="1" customFormat="1" ht="47.25" outlineLevel="3">
      <c r="B227" s="112"/>
      <c r="C227" s="4"/>
      <c r="D227" s="24" t="s">
        <v>211</v>
      </c>
      <c r="E227" s="24"/>
      <c r="F227" s="16" t="s">
        <v>205</v>
      </c>
      <c r="G227" s="16">
        <f t="shared" si="43"/>
        <v>169</v>
      </c>
      <c r="H227" s="68"/>
      <c r="I227" s="60"/>
      <c r="J227" s="77"/>
      <c r="K227" s="71"/>
      <c r="L227" s="14"/>
    </row>
    <row r="228" spans="2:12" s="1" customFormat="1" ht="63" outlineLevel="3">
      <c r="B228" s="112"/>
      <c r="C228" s="4"/>
      <c r="D228" s="24" t="s">
        <v>212</v>
      </c>
      <c r="E228" s="24"/>
      <c r="F228" s="16" t="s">
        <v>205</v>
      </c>
      <c r="G228" s="16">
        <f t="shared" si="43"/>
        <v>170</v>
      </c>
      <c r="H228" s="68"/>
      <c r="I228" s="60"/>
      <c r="J228" s="77"/>
      <c r="K228" s="71"/>
      <c r="L228" s="14"/>
    </row>
    <row r="229" spans="2:12" s="1" customFormat="1" ht="47.25" outlineLevel="3">
      <c r="B229" s="112"/>
      <c r="C229" s="4"/>
      <c r="D229" s="24" t="s">
        <v>469</v>
      </c>
      <c r="E229" s="24"/>
      <c r="F229" s="16" t="s">
        <v>205</v>
      </c>
      <c r="G229" s="16">
        <f>G228+1</f>
        <v>171</v>
      </c>
      <c r="H229" s="68"/>
      <c r="I229" s="60"/>
      <c r="J229" s="77"/>
      <c r="K229" s="71"/>
      <c r="L229" s="14"/>
    </row>
    <row r="230" spans="2:12" s="1" customFormat="1" ht="31.5" outlineLevel="3">
      <c r="B230" s="112"/>
      <c r="C230" s="4"/>
      <c r="D230" s="24" t="s">
        <v>213</v>
      </c>
      <c r="E230" s="24"/>
      <c r="F230" s="16" t="s">
        <v>205</v>
      </c>
      <c r="G230" s="16">
        <f t="shared" si="43"/>
        <v>172</v>
      </c>
      <c r="H230" s="68"/>
      <c r="I230" s="60"/>
      <c r="J230" s="77"/>
      <c r="K230" s="71"/>
      <c r="L230" s="14"/>
    </row>
    <row r="231" spans="2:12" s="1" customFormat="1" outlineLevel="2">
      <c r="B231" s="112"/>
      <c r="C231" s="23" t="s">
        <v>214</v>
      </c>
      <c r="D231" s="173" t="s">
        <v>215</v>
      </c>
      <c r="E231" s="174"/>
      <c r="F231" s="174"/>
      <c r="G231" s="174"/>
      <c r="H231" s="174"/>
      <c r="I231" s="175"/>
      <c r="J231" s="86"/>
      <c r="K231" s="73"/>
      <c r="L231" s="14" t="str">
        <f t="shared" ref="L231" si="44">IF(F231&lt;&gt;"",IF(F231=F230, "W", IF(F231=F232,"W","")),"")</f>
        <v/>
      </c>
    </row>
    <row r="232" spans="2:12" s="1" customFormat="1" ht="31.5" outlineLevel="3">
      <c r="B232" s="112"/>
      <c r="C232" s="4"/>
      <c r="D232" s="27" t="s">
        <v>216</v>
      </c>
      <c r="E232" s="27"/>
      <c r="F232" s="16" t="s">
        <v>214</v>
      </c>
      <c r="G232" s="16">
        <f>G230+1</f>
        <v>173</v>
      </c>
      <c r="H232" s="68"/>
      <c r="I232" s="60"/>
      <c r="J232" s="77"/>
      <c r="K232" s="72"/>
      <c r="L232" s="14"/>
    </row>
    <row r="233" spans="2:12" s="1" customFormat="1" ht="31.5" outlineLevel="3">
      <c r="B233" s="112"/>
      <c r="C233" s="4"/>
      <c r="D233" s="27" t="s">
        <v>217</v>
      </c>
      <c r="E233" s="27"/>
      <c r="F233" s="16" t="s">
        <v>214</v>
      </c>
      <c r="G233" s="16">
        <f t="shared" ref="G233:G234" si="45">G232+1</f>
        <v>174</v>
      </c>
      <c r="H233" s="68"/>
      <c r="I233" s="27"/>
      <c r="J233" s="74"/>
      <c r="K233" s="72"/>
      <c r="L233" s="14"/>
    </row>
    <row r="234" spans="2:12" s="1" customFormat="1" ht="110.25" outlineLevel="3">
      <c r="B234" s="112"/>
      <c r="C234" s="4"/>
      <c r="D234" s="27" t="s">
        <v>473</v>
      </c>
      <c r="E234" s="57"/>
      <c r="F234" s="16" t="s">
        <v>214</v>
      </c>
      <c r="G234" s="16">
        <f t="shared" si="45"/>
        <v>175</v>
      </c>
      <c r="H234" s="16"/>
      <c r="I234" s="61"/>
      <c r="J234" s="74"/>
      <c r="K234" s="76"/>
      <c r="L234" s="14"/>
    </row>
    <row r="235" spans="2:12" s="1" customFormat="1" outlineLevel="2">
      <c r="B235" s="112"/>
      <c r="C235" s="23" t="s">
        <v>219</v>
      </c>
      <c r="D235" s="173" t="s">
        <v>218</v>
      </c>
      <c r="E235" s="174"/>
      <c r="F235" s="174"/>
      <c r="G235" s="174"/>
      <c r="H235" s="174"/>
      <c r="I235" s="175"/>
      <c r="J235" s="86"/>
      <c r="K235" s="73"/>
      <c r="L235" s="14" t="str">
        <f t="shared" ref="L235" si="46">IF(F235&lt;&gt;"",IF(F235=F234, "W", IF(F235=F236,"W","")),"")</f>
        <v/>
      </c>
    </row>
    <row r="236" spans="2:12" s="21" customFormat="1" ht="63" outlineLevel="3">
      <c r="B236" s="112"/>
      <c r="C236" s="89"/>
      <c r="D236" s="27" t="s">
        <v>546</v>
      </c>
      <c r="E236" s="27"/>
      <c r="F236" s="16" t="s">
        <v>219</v>
      </c>
      <c r="G236" s="16">
        <f>G234+1</f>
        <v>176</v>
      </c>
      <c r="H236" s="68"/>
      <c r="I236" s="27"/>
      <c r="J236" s="90"/>
      <c r="K236" s="71"/>
      <c r="L236" s="20"/>
    </row>
    <row r="237" spans="2:12" s="1" customFormat="1" outlineLevel="2">
      <c r="B237" s="112"/>
      <c r="C237" s="23" t="s">
        <v>220</v>
      </c>
      <c r="D237" s="173" t="s">
        <v>470</v>
      </c>
      <c r="E237" s="174"/>
      <c r="F237" s="174"/>
      <c r="G237" s="174"/>
      <c r="H237" s="174"/>
      <c r="I237" s="175"/>
      <c r="J237" s="86"/>
      <c r="K237" s="73"/>
      <c r="L237" s="14" t="str">
        <f t="shared" ref="L237" si="47">IF(F237&lt;&gt;"",IF(F237=F236, "W", IF(F237=F238,"W","")),"")</f>
        <v/>
      </c>
    </row>
    <row r="238" spans="2:12" s="1" customFormat="1" ht="110.25" outlineLevel="3">
      <c r="B238" s="112"/>
      <c r="C238" s="4"/>
      <c r="D238" s="27" t="s">
        <v>547</v>
      </c>
      <c r="E238" s="27"/>
      <c r="F238" s="16" t="s">
        <v>220</v>
      </c>
      <c r="G238" s="16">
        <f>G236+1</f>
        <v>177</v>
      </c>
      <c r="H238" s="68"/>
      <c r="I238" s="60"/>
      <c r="J238" s="77"/>
      <c r="K238" s="72"/>
      <c r="L238" s="14"/>
    </row>
    <row r="239" spans="2:12" s="1" customFormat="1" outlineLevel="2">
      <c r="B239" s="112"/>
      <c r="C239" s="23" t="s">
        <v>221</v>
      </c>
      <c r="D239" s="173" t="s">
        <v>471</v>
      </c>
      <c r="E239" s="174"/>
      <c r="F239" s="174"/>
      <c r="G239" s="174"/>
      <c r="H239" s="174"/>
      <c r="I239" s="175"/>
      <c r="J239" s="86"/>
      <c r="K239" s="73"/>
      <c r="L239" s="14" t="str">
        <f>IF(F239&lt;&gt;"",IF(F239=#REF!, "W", IF(F239=F240,"W","")),"")</f>
        <v/>
      </c>
    </row>
    <row r="240" spans="2:12" s="1" customFormat="1" ht="31.5" outlineLevel="3">
      <c r="B240" s="112"/>
      <c r="C240" s="4"/>
      <c r="D240" s="24" t="s">
        <v>222</v>
      </c>
      <c r="E240" s="24"/>
      <c r="F240" s="16" t="s">
        <v>221</v>
      </c>
      <c r="G240" s="16">
        <f>G238+1</f>
        <v>178</v>
      </c>
      <c r="H240" s="68"/>
      <c r="I240" s="60"/>
      <c r="J240" s="77"/>
      <c r="K240" s="72"/>
      <c r="L240" s="14"/>
    </row>
    <row r="241" spans="2:14" s="1" customFormat="1" ht="31.5" outlineLevel="3">
      <c r="B241" s="112"/>
      <c r="C241" s="4"/>
      <c r="D241" s="24" t="s">
        <v>223</v>
      </c>
      <c r="E241" s="24"/>
      <c r="F241" s="16" t="s">
        <v>221</v>
      </c>
      <c r="G241" s="16">
        <f t="shared" ref="G241:G242" si="48">G240+1</f>
        <v>179</v>
      </c>
      <c r="H241" s="68"/>
      <c r="I241" s="60"/>
      <c r="J241" s="77"/>
      <c r="K241" s="72"/>
      <c r="L241" s="14"/>
    </row>
    <row r="242" spans="2:14" s="1" customFormat="1" outlineLevel="3">
      <c r="B242" s="112"/>
      <c r="C242" s="4"/>
      <c r="D242" s="24" t="s">
        <v>548</v>
      </c>
      <c r="E242" s="24"/>
      <c r="F242" s="16" t="s">
        <v>221</v>
      </c>
      <c r="G242" s="16">
        <f t="shared" si="48"/>
        <v>180</v>
      </c>
      <c r="H242" s="68"/>
      <c r="I242" s="24"/>
      <c r="J242" s="77"/>
      <c r="K242" s="72"/>
      <c r="L242" s="14"/>
    </row>
    <row r="243" spans="2:14" s="1" customFormat="1" outlineLevel="1">
      <c r="B243" s="112"/>
      <c r="C243" s="18" t="s">
        <v>224</v>
      </c>
      <c r="D243" s="170" t="s">
        <v>226</v>
      </c>
      <c r="E243" s="171"/>
      <c r="F243" s="171"/>
      <c r="G243" s="171"/>
      <c r="H243" s="171"/>
      <c r="I243" s="172"/>
      <c r="J243" s="85"/>
      <c r="K243" s="19"/>
      <c r="L243" s="14"/>
    </row>
    <row r="244" spans="2:14" s="1" customFormat="1" outlineLevel="2">
      <c r="B244" s="112"/>
      <c r="C244" s="23" t="s">
        <v>225</v>
      </c>
      <c r="D244" s="173" t="s">
        <v>235</v>
      </c>
      <c r="E244" s="174"/>
      <c r="F244" s="174"/>
      <c r="G244" s="174"/>
      <c r="H244" s="174"/>
      <c r="I244" s="175"/>
      <c r="J244" s="86"/>
      <c r="K244" s="73"/>
      <c r="L244" s="14" t="str">
        <f t="shared" ref="L244" si="49">IF(F244&lt;&gt;"",IF(F244=F243, "W", IF(F244=F245,"W","")),"")</f>
        <v/>
      </c>
    </row>
    <row r="245" spans="2:14" s="1" customFormat="1" outlineLevel="3">
      <c r="B245" s="112"/>
      <c r="C245" s="4"/>
      <c r="D245" s="27" t="s">
        <v>227</v>
      </c>
      <c r="E245" s="27"/>
      <c r="F245" s="16" t="s">
        <v>225</v>
      </c>
      <c r="G245" s="16">
        <f>G242+1</f>
        <v>181</v>
      </c>
      <c r="H245" s="68"/>
      <c r="I245" s="60"/>
      <c r="J245" s="77"/>
      <c r="K245" s="72"/>
      <c r="L245" s="14"/>
    </row>
    <row r="246" spans="2:14" s="1" customFormat="1" outlineLevel="2">
      <c r="B246" s="112"/>
      <c r="C246" s="23" t="s">
        <v>228</v>
      </c>
      <c r="D246" s="173" t="s">
        <v>455</v>
      </c>
      <c r="E246" s="174"/>
      <c r="F246" s="174"/>
      <c r="G246" s="174"/>
      <c r="H246" s="174"/>
      <c r="I246" s="175"/>
      <c r="J246" s="86"/>
      <c r="K246" s="73"/>
      <c r="L246" s="14" t="str">
        <f t="shared" ref="L246" si="50">IF(F246&lt;&gt;"",IF(F246=F245, "W", IF(F246=F247,"W","")),"")</f>
        <v/>
      </c>
    </row>
    <row r="247" spans="2:14" s="21" customFormat="1" ht="258.75" customHeight="1" outlineLevel="3">
      <c r="B247" s="112"/>
      <c r="C247" s="89"/>
      <c r="D247" s="92" t="s">
        <v>549</v>
      </c>
      <c r="E247" s="132"/>
      <c r="F247" s="93" t="s">
        <v>228</v>
      </c>
      <c r="G247" s="16">
        <f>G245+1</f>
        <v>182</v>
      </c>
      <c r="H247" s="68"/>
      <c r="I247" s="61"/>
      <c r="J247" s="74"/>
      <c r="K247" s="99"/>
      <c r="L247" s="20"/>
      <c r="M247" s="94" t="s">
        <v>476</v>
      </c>
    </row>
    <row r="248" spans="2:14" ht="31.5" outlineLevel="3">
      <c r="C248" s="8"/>
      <c r="D248" s="27" t="s">
        <v>229</v>
      </c>
      <c r="E248" s="27"/>
      <c r="F248" s="16" t="s">
        <v>228</v>
      </c>
      <c r="G248" s="16">
        <f>G247+1</f>
        <v>183</v>
      </c>
      <c r="H248" s="68"/>
      <c r="I248" s="63"/>
      <c r="J248" s="75"/>
      <c r="K248" s="71"/>
      <c r="L248" s="14"/>
    </row>
    <row r="249" spans="2:14" s="1" customFormat="1" outlineLevel="2">
      <c r="B249" s="112"/>
      <c r="C249" s="23" t="s">
        <v>230</v>
      </c>
      <c r="D249" s="173" t="s">
        <v>236</v>
      </c>
      <c r="E249" s="174"/>
      <c r="F249" s="174"/>
      <c r="G249" s="174"/>
      <c r="H249" s="174"/>
      <c r="I249" s="175"/>
      <c r="J249" s="86"/>
      <c r="K249" s="73"/>
      <c r="L249" s="14" t="str">
        <f>IF(F249&lt;&gt;"",IF(F249=#REF!, "W", IF(F249=F250,"W","")),"")</f>
        <v/>
      </c>
    </row>
    <row r="250" spans="2:14" s="1" customFormat="1" ht="31.5" outlineLevel="3">
      <c r="B250" s="112"/>
      <c r="C250" s="4"/>
      <c r="D250" s="24" t="s">
        <v>550</v>
      </c>
      <c r="E250" s="24"/>
      <c r="F250" s="16" t="s">
        <v>230</v>
      </c>
      <c r="G250" s="16">
        <f>G248+1</f>
        <v>184</v>
      </c>
      <c r="H250" s="68"/>
      <c r="I250" s="24"/>
      <c r="J250" s="77"/>
      <c r="K250" s="72"/>
      <c r="L250" s="14"/>
    </row>
    <row r="251" spans="2:14" s="1" customFormat="1" outlineLevel="2">
      <c r="B251" s="112"/>
      <c r="C251" s="23" t="s">
        <v>231</v>
      </c>
      <c r="D251" s="173" t="s">
        <v>237</v>
      </c>
      <c r="E251" s="174"/>
      <c r="F251" s="174"/>
      <c r="G251" s="174"/>
      <c r="H251" s="174"/>
      <c r="I251" s="175"/>
      <c r="J251" s="86"/>
      <c r="K251" s="73"/>
      <c r="L251" s="14" t="str">
        <f t="shared" ref="L251" si="51">IF(F251&lt;&gt;"",IF(F251=F250, "W", IF(F251=F252,"W","")),"")</f>
        <v/>
      </c>
    </row>
    <row r="252" spans="2:14" s="1" customFormat="1" ht="141.75" outlineLevel="3">
      <c r="B252" s="112"/>
      <c r="C252" s="4"/>
      <c r="D252" s="24" t="s">
        <v>551</v>
      </c>
      <c r="E252" s="24"/>
      <c r="F252" s="16" t="s">
        <v>231</v>
      </c>
      <c r="G252" s="16">
        <f>G250+1</f>
        <v>185</v>
      </c>
      <c r="H252" s="68"/>
      <c r="I252" s="60"/>
      <c r="J252" s="77"/>
      <c r="K252" s="71"/>
      <c r="L252" s="14"/>
    </row>
    <row r="253" spans="2:14" s="1" customFormat="1" outlineLevel="2">
      <c r="B253" s="112"/>
      <c r="C253" s="23" t="s">
        <v>232</v>
      </c>
      <c r="D253" s="173" t="s">
        <v>456</v>
      </c>
      <c r="E253" s="174"/>
      <c r="F253" s="174"/>
      <c r="G253" s="174"/>
      <c r="H253" s="174"/>
      <c r="I253" s="175"/>
      <c r="J253" s="86"/>
      <c r="K253" s="73"/>
      <c r="L253" s="14" t="str">
        <f>IF(F253&lt;&gt;"",IF(F253=#REF!, "W", IF(F253=F254,"W","")),"")</f>
        <v/>
      </c>
    </row>
    <row r="254" spans="2:14" s="203" customFormat="1" ht="315" outlineLevel="3">
      <c r="B254" s="198"/>
      <c r="C254" s="199"/>
      <c r="D254" s="179" t="s">
        <v>605</v>
      </c>
      <c r="E254" s="200"/>
      <c r="F254" s="180" t="s">
        <v>232</v>
      </c>
      <c r="G254" s="180">
        <f>G252+1</f>
        <v>186</v>
      </c>
      <c r="H254" s="180"/>
      <c r="I254" s="193"/>
      <c r="J254" s="194"/>
      <c r="K254" s="201"/>
      <c r="L254" s="202"/>
      <c r="N254" s="204"/>
    </row>
    <row r="255" spans="2:14" s="1" customFormat="1" outlineLevel="2">
      <c r="B255" s="112"/>
      <c r="C255" s="23" t="s">
        <v>233</v>
      </c>
      <c r="D255" s="173" t="s">
        <v>234</v>
      </c>
      <c r="E255" s="174"/>
      <c r="F255" s="174"/>
      <c r="G255" s="174"/>
      <c r="H255" s="174"/>
      <c r="I255" s="175"/>
      <c r="J255" s="86"/>
      <c r="K255" s="73"/>
      <c r="L255" s="14" t="str">
        <f>IF(F255&lt;&gt;"",IF(F255=#REF!, "W", IF(F255=F256,"W","")),"")</f>
        <v/>
      </c>
    </row>
    <row r="256" spans="2:14" s="1" customFormat="1" ht="78.75" outlineLevel="3">
      <c r="B256" s="112"/>
      <c r="C256" s="4"/>
      <c r="D256" s="27" t="s">
        <v>552</v>
      </c>
      <c r="E256" s="57"/>
      <c r="F256" s="16" t="s">
        <v>233</v>
      </c>
      <c r="G256" s="16">
        <f>G254+1</f>
        <v>187</v>
      </c>
      <c r="H256" s="68"/>
      <c r="I256" s="61"/>
      <c r="J256" s="77"/>
      <c r="K256" s="76"/>
      <c r="L256" s="14"/>
    </row>
    <row r="257" spans="2:12" s="1" customFormat="1" outlineLevel="2">
      <c r="B257" s="112"/>
      <c r="C257" s="23" t="s">
        <v>238</v>
      </c>
      <c r="D257" s="173" t="s">
        <v>239</v>
      </c>
      <c r="E257" s="174"/>
      <c r="F257" s="174"/>
      <c r="G257" s="174"/>
      <c r="H257" s="174"/>
      <c r="I257" s="175"/>
      <c r="J257" s="86"/>
      <c r="K257" s="73"/>
      <c r="L257" s="14" t="str">
        <f>IF(F257&lt;&gt;"",IF(F257=#REF!, "W", IF(F257=F258,"W","")),"")</f>
        <v/>
      </c>
    </row>
    <row r="258" spans="2:12" s="21" customFormat="1" ht="31.5" outlineLevel="3">
      <c r="B258" s="112"/>
      <c r="C258" s="89"/>
      <c r="D258" s="24" t="s">
        <v>457</v>
      </c>
      <c r="E258" s="24"/>
      <c r="F258" s="16" t="s">
        <v>238</v>
      </c>
      <c r="G258" s="16">
        <f>G256+1</f>
        <v>188</v>
      </c>
      <c r="H258" s="68"/>
      <c r="I258" s="58"/>
      <c r="J258" s="90"/>
      <c r="K258" s="69"/>
      <c r="L258" s="20"/>
    </row>
    <row r="259" spans="2:12" s="1" customFormat="1" outlineLevel="2">
      <c r="B259" s="112"/>
      <c r="C259" s="23" t="s">
        <v>240</v>
      </c>
      <c r="D259" s="173" t="s">
        <v>241</v>
      </c>
      <c r="E259" s="174"/>
      <c r="F259" s="174"/>
      <c r="G259" s="174"/>
      <c r="H259" s="174"/>
      <c r="I259" s="175"/>
      <c r="J259" s="86"/>
      <c r="K259" s="73"/>
      <c r="L259" s="14" t="str">
        <f t="shared" ref="L259" si="52">IF(F259&lt;&gt;"",IF(F259=F258, "W", IF(F259=F260,"W","")),"")</f>
        <v/>
      </c>
    </row>
    <row r="260" spans="2:12" s="1" customFormat="1" ht="31.5" outlineLevel="3">
      <c r="B260" s="112"/>
      <c r="C260" s="4"/>
      <c r="D260" s="27" t="s">
        <v>242</v>
      </c>
      <c r="E260" s="27"/>
      <c r="F260" s="16" t="s">
        <v>240</v>
      </c>
      <c r="G260" s="16">
        <f>G258+1</f>
        <v>189</v>
      </c>
      <c r="H260" s="68"/>
      <c r="I260" s="60"/>
      <c r="J260" s="74"/>
      <c r="K260" s="71"/>
      <c r="L260" s="14"/>
    </row>
    <row r="261" spans="2:12" s="1" customFormat="1" ht="31.5" outlineLevel="3">
      <c r="B261" s="112"/>
      <c r="C261" s="4"/>
      <c r="D261" s="27" t="s">
        <v>243</v>
      </c>
      <c r="E261" s="27"/>
      <c r="F261" s="16" t="s">
        <v>240</v>
      </c>
      <c r="G261" s="16">
        <f t="shared" ref="G261:G262" si="53">G260+1</f>
        <v>190</v>
      </c>
      <c r="H261" s="68"/>
      <c r="I261" s="60"/>
      <c r="J261" s="74"/>
      <c r="K261" s="71"/>
      <c r="L261" s="14"/>
    </row>
    <row r="262" spans="2:12" s="1" customFormat="1" ht="31.5" outlineLevel="3">
      <c r="B262" s="112"/>
      <c r="C262" s="4"/>
      <c r="D262" s="27" t="s">
        <v>244</v>
      </c>
      <c r="E262" s="27"/>
      <c r="F262" s="16" t="s">
        <v>240</v>
      </c>
      <c r="G262" s="16">
        <f t="shared" si="53"/>
        <v>191</v>
      </c>
      <c r="H262" s="68"/>
      <c r="I262" s="60"/>
      <c r="J262" s="78"/>
      <c r="K262" s="70"/>
      <c r="L262" s="14"/>
    </row>
    <row r="263" spans="2:12" s="1" customFormat="1" outlineLevel="2">
      <c r="B263" s="112"/>
      <c r="C263" s="23" t="s">
        <v>245</v>
      </c>
      <c r="D263" s="173" t="s">
        <v>554</v>
      </c>
      <c r="E263" s="174"/>
      <c r="F263" s="174"/>
      <c r="G263" s="174"/>
      <c r="H263" s="174"/>
      <c r="I263" s="175"/>
      <c r="J263" s="86"/>
      <c r="K263" s="73"/>
      <c r="L263" s="14" t="str">
        <f t="shared" ref="L263" si="54">IF(F263&lt;&gt;"",IF(F263=F262, "W", IF(F263=F264,"W","")),"")</f>
        <v/>
      </c>
    </row>
    <row r="264" spans="2:12" s="1" customFormat="1" ht="358.5" customHeight="1" outlineLevel="3">
      <c r="B264" s="112"/>
      <c r="C264" s="4"/>
      <c r="D264" s="27" t="s">
        <v>553</v>
      </c>
      <c r="E264" s="57"/>
      <c r="F264" s="16" t="s">
        <v>245</v>
      </c>
      <c r="G264" s="16">
        <f>G262+1</f>
        <v>192</v>
      </c>
      <c r="H264" s="16"/>
      <c r="I264" s="61"/>
      <c r="J264" s="74"/>
      <c r="K264" s="76"/>
      <c r="L264" s="14"/>
    </row>
    <row r="265" spans="2:12" s="1" customFormat="1" ht="126" outlineLevel="3">
      <c r="B265" s="112"/>
      <c r="C265" s="4"/>
      <c r="D265" s="27" t="s">
        <v>467</v>
      </c>
      <c r="E265" s="56"/>
      <c r="F265" s="16" t="s">
        <v>245</v>
      </c>
      <c r="G265" s="16">
        <f t="shared" ref="G265" si="55">G264+1</f>
        <v>193</v>
      </c>
      <c r="H265" s="16"/>
      <c r="I265" s="61"/>
      <c r="J265" s="74"/>
      <c r="K265" s="76"/>
      <c r="L265" s="14"/>
    </row>
    <row r="266" spans="2:12" s="1" customFormat="1" outlineLevel="2">
      <c r="B266" s="112"/>
      <c r="C266" s="23" t="s">
        <v>246</v>
      </c>
      <c r="D266" s="173" t="s">
        <v>247</v>
      </c>
      <c r="E266" s="174"/>
      <c r="F266" s="174"/>
      <c r="G266" s="174"/>
      <c r="H266" s="174"/>
      <c r="I266" s="175"/>
      <c r="J266" s="86"/>
      <c r="K266" s="73"/>
      <c r="L266" s="14" t="str">
        <f>IF(F266&lt;&gt;"",IF(F266=#REF!, "W", IF(F266=F267,"W","")),"")</f>
        <v/>
      </c>
    </row>
    <row r="267" spans="2:12" s="1" customFormat="1" ht="31.5" outlineLevel="3">
      <c r="B267" s="112"/>
      <c r="C267" s="4"/>
      <c r="D267" s="24" t="s">
        <v>555</v>
      </c>
      <c r="E267" s="24"/>
      <c r="F267" s="16" t="s">
        <v>225</v>
      </c>
      <c r="G267" s="16">
        <f>G265+1</f>
        <v>194</v>
      </c>
      <c r="H267" s="68"/>
      <c r="I267" s="24"/>
      <c r="J267" s="77"/>
      <c r="K267" s="72"/>
      <c r="L267" s="14"/>
    </row>
    <row r="268" spans="2:12" s="1" customFormat="1" ht="31.5" outlineLevel="3">
      <c r="B268" s="112"/>
      <c r="C268" s="4"/>
      <c r="D268" s="24" t="s">
        <v>248</v>
      </c>
      <c r="E268" s="24"/>
      <c r="F268" s="16" t="s">
        <v>225</v>
      </c>
      <c r="G268" s="16">
        <f t="shared" ref="G268:G272" si="56">G267+1</f>
        <v>195</v>
      </c>
      <c r="H268" s="68"/>
      <c r="I268" s="60"/>
      <c r="J268" s="77"/>
      <c r="K268" s="71"/>
      <c r="L268" s="14"/>
    </row>
    <row r="269" spans="2:12" s="1" customFormat="1" ht="31.5" outlineLevel="3">
      <c r="B269" s="112"/>
      <c r="C269" s="4"/>
      <c r="D269" s="27" t="s">
        <v>249</v>
      </c>
      <c r="E269" s="27"/>
      <c r="F269" s="16" t="s">
        <v>225</v>
      </c>
      <c r="G269" s="16">
        <f t="shared" si="56"/>
        <v>196</v>
      </c>
      <c r="H269" s="68"/>
      <c r="I269" s="60"/>
      <c r="J269" s="74"/>
      <c r="K269" s="71"/>
      <c r="L269" s="14"/>
    </row>
    <row r="270" spans="2:12" s="1" customFormat="1" ht="78.75" outlineLevel="3">
      <c r="B270" s="112"/>
      <c r="C270" s="4"/>
      <c r="D270" s="27" t="s">
        <v>250</v>
      </c>
      <c r="E270" s="27"/>
      <c r="F270" s="16" t="s">
        <v>225</v>
      </c>
      <c r="G270" s="16">
        <f t="shared" si="56"/>
        <v>197</v>
      </c>
      <c r="H270" s="68"/>
      <c r="I270" s="60"/>
      <c r="J270" s="74"/>
      <c r="K270" s="71"/>
      <c r="L270" s="14"/>
    </row>
    <row r="271" spans="2:12" s="1" customFormat="1" ht="31.5" outlineLevel="3">
      <c r="B271" s="112"/>
      <c r="C271" s="4"/>
      <c r="D271" s="24" t="s">
        <v>251</v>
      </c>
      <c r="E271" s="24"/>
      <c r="F271" s="16" t="s">
        <v>225</v>
      </c>
      <c r="G271" s="16">
        <f t="shared" si="56"/>
        <v>198</v>
      </c>
      <c r="H271" s="68"/>
      <c r="I271" s="60"/>
      <c r="J271" s="74"/>
      <c r="K271" s="71"/>
      <c r="L271" s="14"/>
    </row>
    <row r="272" spans="2:12" s="1" customFormat="1" ht="31.5" outlineLevel="3">
      <c r="B272" s="112"/>
      <c r="C272" s="4"/>
      <c r="D272" s="24" t="s">
        <v>252</v>
      </c>
      <c r="E272" s="24"/>
      <c r="F272" s="16" t="s">
        <v>225</v>
      </c>
      <c r="G272" s="16">
        <f t="shared" si="56"/>
        <v>199</v>
      </c>
      <c r="H272" s="68"/>
      <c r="I272" s="60"/>
      <c r="J272" s="74"/>
      <c r="K272" s="71"/>
      <c r="L272" s="14"/>
    </row>
    <row r="273" spans="2:12" s="1" customFormat="1" outlineLevel="1">
      <c r="B273" s="112"/>
      <c r="C273" s="18" t="s">
        <v>253</v>
      </c>
      <c r="D273" s="170" t="s">
        <v>254</v>
      </c>
      <c r="E273" s="171"/>
      <c r="F273" s="171"/>
      <c r="G273" s="171"/>
      <c r="H273" s="171"/>
      <c r="I273" s="172"/>
      <c r="J273" s="85"/>
      <c r="K273" s="19"/>
      <c r="L273" s="14"/>
    </row>
    <row r="274" spans="2:12" s="1" customFormat="1" outlineLevel="3">
      <c r="B274" s="112"/>
      <c r="C274" s="23" t="s">
        <v>257</v>
      </c>
      <c r="D274" s="173" t="s">
        <v>255</v>
      </c>
      <c r="E274" s="174"/>
      <c r="F274" s="174"/>
      <c r="G274" s="174"/>
      <c r="H274" s="174"/>
      <c r="I274" s="175"/>
      <c r="J274" s="86"/>
      <c r="K274" s="73"/>
      <c r="L274" s="14" t="str">
        <f t="shared" ref="L274" si="57">IF(F274&lt;&gt;"",IF(F274=F273, "W", IF(F274=F275,"W","")),"")</f>
        <v/>
      </c>
    </row>
    <row r="275" spans="2:12" s="1" customFormat="1" ht="31.5" outlineLevel="4">
      <c r="B275" s="112"/>
      <c r="C275" s="4"/>
      <c r="D275" s="27" t="s">
        <v>256</v>
      </c>
      <c r="E275" s="27"/>
      <c r="F275" s="16" t="s">
        <v>257</v>
      </c>
      <c r="G275" s="16">
        <f>G272+1</f>
        <v>200</v>
      </c>
      <c r="H275" s="68"/>
      <c r="I275" s="60"/>
      <c r="J275" s="74"/>
      <c r="K275" s="71"/>
      <c r="L275" s="14"/>
    </row>
    <row r="276" spans="2:12" s="1" customFormat="1" ht="31.5" outlineLevel="4">
      <c r="B276" s="112"/>
      <c r="C276" s="4"/>
      <c r="D276" s="27" t="s">
        <v>258</v>
      </c>
      <c r="E276" s="27"/>
      <c r="F276" s="16" t="s">
        <v>257</v>
      </c>
      <c r="G276" s="16">
        <f>G275+1</f>
        <v>201</v>
      </c>
      <c r="H276" s="68"/>
      <c r="I276" s="61"/>
      <c r="J276" s="74"/>
      <c r="K276" s="72"/>
      <c r="L276" s="14"/>
    </row>
    <row r="277" spans="2:12" s="1" customFormat="1" outlineLevel="3">
      <c r="B277" s="112"/>
      <c r="C277" s="23" t="s">
        <v>259</v>
      </c>
      <c r="D277" s="173" t="s">
        <v>260</v>
      </c>
      <c r="E277" s="174"/>
      <c r="F277" s="174"/>
      <c r="G277" s="174"/>
      <c r="H277" s="174"/>
      <c r="I277" s="175"/>
      <c r="J277" s="86"/>
      <c r="K277" s="73"/>
      <c r="L277" s="14" t="str">
        <f t="shared" ref="L277" si="58">IF(F277&lt;&gt;"",IF(F277=F276, "W", IF(F277=F278,"W","")),"")</f>
        <v/>
      </c>
    </row>
    <row r="278" spans="2:12" s="1" customFormat="1" outlineLevel="4">
      <c r="B278" s="112"/>
      <c r="C278" s="4"/>
      <c r="D278" s="27" t="s">
        <v>261</v>
      </c>
      <c r="E278" s="27"/>
      <c r="F278" s="16" t="s">
        <v>259</v>
      </c>
      <c r="G278" s="16">
        <f>G276+1</f>
        <v>202</v>
      </c>
      <c r="H278" s="68"/>
      <c r="I278" s="60"/>
      <c r="J278" s="74"/>
      <c r="K278" s="72"/>
      <c r="L278" s="14"/>
    </row>
    <row r="279" spans="2:12" s="1" customFormat="1" ht="47.25" outlineLevel="4">
      <c r="B279" s="112"/>
      <c r="C279" s="4"/>
      <c r="D279" s="27" t="s">
        <v>262</v>
      </c>
      <c r="E279" s="27"/>
      <c r="F279" s="16" t="s">
        <v>259</v>
      </c>
      <c r="G279" s="16">
        <f>G278+1</f>
        <v>203</v>
      </c>
      <c r="H279" s="68"/>
      <c r="I279" s="60"/>
      <c r="J279" s="74"/>
      <c r="K279" s="72"/>
      <c r="L279" s="14"/>
    </row>
    <row r="280" spans="2:12" s="1" customFormat="1" outlineLevel="3">
      <c r="B280" s="112"/>
      <c r="C280" s="23" t="s">
        <v>263</v>
      </c>
      <c r="D280" s="173" t="s">
        <v>264</v>
      </c>
      <c r="E280" s="174"/>
      <c r="F280" s="174"/>
      <c r="G280" s="174"/>
      <c r="H280" s="174"/>
      <c r="I280" s="175"/>
      <c r="J280" s="86"/>
      <c r="K280" s="73"/>
      <c r="L280" s="14" t="str">
        <f t="shared" ref="L280" si="59">IF(F280&lt;&gt;"",IF(F280=F279, "W", IF(F280=F281,"W","")),"")</f>
        <v/>
      </c>
    </row>
    <row r="281" spans="2:12" s="1" customFormat="1" ht="78.75" outlineLevel="4">
      <c r="B281" s="112"/>
      <c r="C281" s="4"/>
      <c r="D281" s="27" t="s">
        <v>560</v>
      </c>
      <c r="E281" s="27"/>
      <c r="F281" s="16" t="s">
        <v>263</v>
      </c>
      <c r="G281" s="16">
        <f>G279+1</f>
        <v>204</v>
      </c>
      <c r="H281" s="68"/>
      <c r="I281" s="60"/>
      <c r="J281" s="74"/>
      <c r="K281" s="72"/>
      <c r="L281" s="14"/>
    </row>
    <row r="282" spans="2:12" s="1" customFormat="1" ht="141.75" outlineLevel="4">
      <c r="B282" s="112"/>
      <c r="C282" s="4"/>
      <c r="D282" s="24" t="s">
        <v>562</v>
      </c>
      <c r="E282" s="137" t="s">
        <v>556</v>
      </c>
      <c r="F282" s="16" t="s">
        <v>263</v>
      </c>
      <c r="G282" s="16">
        <f>G281+1</f>
        <v>205</v>
      </c>
      <c r="H282" s="68"/>
      <c r="I282" s="61"/>
      <c r="J282" s="74"/>
      <c r="K282" s="79"/>
      <c r="L282" s="14"/>
    </row>
    <row r="283" spans="2:12" s="1" customFormat="1" ht="63" outlineLevel="4">
      <c r="B283" s="112"/>
      <c r="C283" s="4"/>
      <c r="D283" s="24" t="s">
        <v>561</v>
      </c>
      <c r="E283" s="137" t="s">
        <v>556</v>
      </c>
      <c r="F283" s="16" t="s">
        <v>263</v>
      </c>
      <c r="G283" s="16">
        <f>G282+1</f>
        <v>206</v>
      </c>
      <c r="H283" s="68"/>
      <c r="I283" s="61"/>
      <c r="J283" s="74"/>
      <c r="K283" s="79"/>
      <c r="L283" s="14"/>
    </row>
    <row r="284" spans="2:12" s="1" customFormat="1" ht="31.5" outlineLevel="4">
      <c r="B284" s="112"/>
      <c r="C284" s="4"/>
      <c r="D284" s="24" t="s">
        <v>557</v>
      </c>
      <c r="E284" s="137" t="s">
        <v>556</v>
      </c>
      <c r="F284" s="16" t="s">
        <v>263</v>
      </c>
      <c r="G284" s="16">
        <f>G283+1</f>
        <v>207</v>
      </c>
      <c r="H284" s="68"/>
      <c r="I284" s="61"/>
      <c r="J284" s="74"/>
      <c r="K284" s="79"/>
      <c r="L284" s="14"/>
    </row>
    <row r="285" spans="2:12" s="1" customFormat="1" outlineLevel="4">
      <c r="B285" s="112"/>
      <c r="C285" s="4"/>
      <c r="D285" s="24" t="s">
        <v>558</v>
      </c>
      <c r="E285" s="137" t="s">
        <v>559</v>
      </c>
      <c r="F285" s="16" t="s">
        <v>263</v>
      </c>
      <c r="G285" s="16">
        <f>G284+1</f>
        <v>208</v>
      </c>
      <c r="H285" s="68"/>
      <c r="I285" s="61"/>
      <c r="J285" s="74"/>
      <c r="K285" s="79"/>
      <c r="L285" s="14"/>
    </row>
    <row r="286" spans="2:12" s="1" customFormat="1" outlineLevel="3">
      <c r="B286" s="112"/>
      <c r="C286" s="23" t="s">
        <v>265</v>
      </c>
      <c r="D286" s="173" t="s">
        <v>266</v>
      </c>
      <c r="E286" s="174"/>
      <c r="F286" s="174"/>
      <c r="G286" s="174"/>
      <c r="H286" s="174"/>
      <c r="I286" s="175"/>
      <c r="J286" s="86"/>
      <c r="K286" s="73"/>
      <c r="L286" s="14" t="str">
        <f t="shared" ref="L286" si="60">IF(F286&lt;&gt;"",IF(F286=F284, "W", IF(F286=F287,"W","")),"")</f>
        <v/>
      </c>
    </row>
    <row r="287" spans="2:12" s="1" customFormat="1" ht="31.5" outlineLevel="4">
      <c r="B287" s="112"/>
      <c r="C287" s="4"/>
      <c r="D287" s="24" t="s">
        <v>267</v>
      </c>
      <c r="E287" s="24"/>
      <c r="F287" s="16" t="s">
        <v>265</v>
      </c>
      <c r="G287" s="16">
        <f>G285+1</f>
        <v>209</v>
      </c>
      <c r="H287" s="68"/>
      <c r="I287" s="60"/>
      <c r="J287" s="74"/>
      <c r="K287" s="72"/>
      <c r="L287" s="14"/>
    </row>
    <row r="288" spans="2:12" s="1" customFormat="1" ht="31.5" outlineLevel="4">
      <c r="B288" s="112"/>
      <c r="C288" s="4"/>
      <c r="D288" s="24" t="s">
        <v>268</v>
      </c>
      <c r="E288" s="24"/>
      <c r="F288" s="16" t="s">
        <v>265</v>
      </c>
      <c r="G288" s="16">
        <f>G287+1</f>
        <v>210</v>
      </c>
      <c r="H288" s="68"/>
      <c r="I288" s="60"/>
      <c r="J288" s="77"/>
      <c r="K288" s="72"/>
      <c r="L288" s="14"/>
    </row>
    <row r="289" spans="2:12" s="1" customFormat="1" outlineLevel="4">
      <c r="B289" s="112"/>
      <c r="C289" s="4"/>
      <c r="D289" s="27" t="s">
        <v>269</v>
      </c>
      <c r="E289" s="27"/>
      <c r="F289" s="16" t="s">
        <v>265</v>
      </c>
      <c r="G289" s="16">
        <f>G288+1</f>
        <v>211</v>
      </c>
      <c r="H289" s="68"/>
      <c r="I289" s="60"/>
      <c r="J289" s="74"/>
      <c r="K289" s="72"/>
      <c r="L289" s="14"/>
    </row>
    <row r="290" spans="2:12" s="1" customFormat="1" outlineLevel="3">
      <c r="B290" s="112"/>
      <c r="C290" s="23" t="s">
        <v>270</v>
      </c>
      <c r="D290" s="173" t="s">
        <v>271</v>
      </c>
      <c r="E290" s="174"/>
      <c r="F290" s="174"/>
      <c r="G290" s="174"/>
      <c r="H290" s="174"/>
      <c r="I290" s="175"/>
      <c r="J290" s="86"/>
      <c r="K290" s="73"/>
      <c r="L290" s="14" t="str">
        <f t="shared" ref="L290" si="61">IF(F290&lt;&gt;"",IF(F290=F289, "W", IF(F290=F291,"W","")),"")</f>
        <v/>
      </c>
    </row>
    <row r="291" spans="2:12" s="1" customFormat="1" ht="31.5" outlineLevel="4">
      <c r="B291" s="112"/>
      <c r="C291" s="4"/>
      <c r="D291" s="24" t="s">
        <v>272</v>
      </c>
      <c r="E291" s="24"/>
      <c r="F291" s="16" t="s">
        <v>270</v>
      </c>
      <c r="G291" s="16">
        <f>G289+1</f>
        <v>212</v>
      </c>
      <c r="H291" s="16"/>
      <c r="I291" s="24"/>
      <c r="J291" s="74"/>
      <c r="K291" s="76"/>
      <c r="L291" s="14"/>
    </row>
    <row r="292" spans="2:12" s="1" customFormat="1" ht="31.5" outlineLevel="4">
      <c r="B292" s="112"/>
      <c r="C292" s="4"/>
      <c r="D292" s="24" t="s">
        <v>563</v>
      </c>
      <c r="E292" s="24"/>
      <c r="F292" s="16" t="s">
        <v>270</v>
      </c>
      <c r="G292" s="16">
        <f>G291+1</f>
        <v>213</v>
      </c>
      <c r="H292" s="68"/>
      <c r="I292" s="24"/>
      <c r="J292" s="74"/>
      <c r="K292" s="72"/>
      <c r="L292" s="14"/>
    </row>
    <row r="293" spans="2:12" s="1" customFormat="1" outlineLevel="3">
      <c r="B293" s="112"/>
      <c r="C293" s="23" t="s">
        <v>273</v>
      </c>
      <c r="D293" s="173" t="s">
        <v>274</v>
      </c>
      <c r="E293" s="174"/>
      <c r="F293" s="174"/>
      <c r="G293" s="174"/>
      <c r="H293" s="174"/>
      <c r="I293" s="175"/>
      <c r="J293" s="86"/>
      <c r="K293" s="73"/>
      <c r="L293" s="14" t="str">
        <f>IF(F293&lt;&gt;"",IF(F293=F292, "W", IF(F293=#REF!,"W","")),"")</f>
        <v/>
      </c>
    </row>
    <row r="294" spans="2:12" ht="31.5" outlineLevel="4">
      <c r="C294" s="8"/>
      <c r="D294" s="24" t="s">
        <v>458</v>
      </c>
      <c r="E294" s="24"/>
      <c r="F294" s="16" t="s">
        <v>273</v>
      </c>
      <c r="G294" s="16">
        <f>G292+1</f>
        <v>214</v>
      </c>
      <c r="H294" s="68"/>
      <c r="I294" s="62"/>
      <c r="J294" s="75"/>
      <c r="K294" s="71"/>
      <c r="L294" s="14"/>
    </row>
    <row r="295" spans="2:12" s="1" customFormat="1" ht="31.5" outlineLevel="4">
      <c r="B295" s="112"/>
      <c r="C295" s="4"/>
      <c r="D295" s="24" t="s">
        <v>459</v>
      </c>
      <c r="E295" s="24"/>
      <c r="F295" s="16" t="s">
        <v>273</v>
      </c>
      <c r="G295" s="16">
        <f t="shared" ref="G295" si="62">G294+1</f>
        <v>215</v>
      </c>
      <c r="H295" s="68"/>
      <c r="I295" s="60"/>
      <c r="J295" s="77"/>
      <c r="K295" s="71"/>
      <c r="L295" s="14"/>
    </row>
    <row r="296" spans="2:12" s="1" customFormat="1" ht="110.25" outlineLevel="4">
      <c r="B296" s="112"/>
      <c r="C296" s="4"/>
      <c r="D296" s="24" t="s">
        <v>564</v>
      </c>
      <c r="E296" s="24"/>
      <c r="F296" s="16" t="s">
        <v>273</v>
      </c>
      <c r="G296" s="16">
        <f>G295+1</f>
        <v>216</v>
      </c>
      <c r="H296" s="16"/>
      <c r="I296" s="24"/>
      <c r="J296" s="77"/>
      <c r="K296" s="76"/>
      <c r="L296" s="14"/>
    </row>
    <row r="297" spans="2:12" s="1" customFormat="1" outlineLevel="3">
      <c r="B297" s="112"/>
      <c r="C297" s="23" t="s">
        <v>275</v>
      </c>
      <c r="D297" s="173" t="s">
        <v>276</v>
      </c>
      <c r="E297" s="174"/>
      <c r="F297" s="174"/>
      <c r="G297" s="174"/>
      <c r="H297" s="174"/>
      <c r="I297" s="175"/>
      <c r="J297" s="86"/>
      <c r="K297" s="73"/>
      <c r="L297" s="14" t="str">
        <f t="shared" ref="L297" si="63">IF(F297&lt;&gt;"",IF(F297=F296, "W", IF(F297=F298,"W","")),"")</f>
        <v/>
      </c>
    </row>
    <row r="298" spans="2:12" ht="31.5" outlineLevel="4">
      <c r="C298" s="8"/>
      <c r="D298" s="24" t="s">
        <v>277</v>
      </c>
      <c r="E298" s="24"/>
      <c r="F298" s="16" t="s">
        <v>275</v>
      </c>
      <c r="G298" s="16">
        <f>G296+1</f>
        <v>217</v>
      </c>
      <c r="H298" s="16"/>
      <c r="I298" s="27"/>
      <c r="J298" s="80"/>
      <c r="K298" s="70"/>
      <c r="L298" s="14"/>
    </row>
    <row r="299" spans="2:12" s="1" customFormat="1" outlineLevel="3">
      <c r="B299" s="112"/>
      <c r="C299" s="23" t="s">
        <v>278</v>
      </c>
      <c r="D299" s="173" t="s">
        <v>279</v>
      </c>
      <c r="E299" s="174"/>
      <c r="F299" s="174"/>
      <c r="G299" s="174"/>
      <c r="H299" s="174"/>
      <c r="I299" s="175"/>
      <c r="J299" s="86"/>
      <c r="K299" s="73"/>
      <c r="L299" s="14" t="str">
        <f t="shared" ref="L299" si="64">IF(F299&lt;&gt;"",IF(F299=F298, "W", IF(F299=F300,"W","")),"")</f>
        <v/>
      </c>
    </row>
    <row r="300" spans="2:12" s="1" customFormat="1" outlineLevel="4">
      <c r="B300" s="112"/>
      <c r="C300" s="4"/>
      <c r="D300" s="27" t="s">
        <v>280</v>
      </c>
      <c r="E300" s="27"/>
      <c r="F300" s="16" t="s">
        <v>278</v>
      </c>
      <c r="G300" s="16">
        <f>G298+1</f>
        <v>218</v>
      </c>
      <c r="H300" s="68"/>
      <c r="I300" s="60"/>
      <c r="J300" s="77"/>
      <c r="K300" s="71"/>
      <c r="L300" s="14"/>
    </row>
    <row r="301" spans="2:12" s="1" customFormat="1" ht="31.5" outlineLevel="4">
      <c r="B301" s="112"/>
      <c r="C301" s="4"/>
      <c r="D301" s="27" t="s">
        <v>281</v>
      </c>
      <c r="E301" s="27"/>
      <c r="F301" s="16" t="s">
        <v>278</v>
      </c>
      <c r="G301" s="16">
        <f>G300+1</f>
        <v>219</v>
      </c>
      <c r="H301" s="68"/>
      <c r="I301" s="60"/>
      <c r="J301" s="77"/>
      <c r="K301" s="71"/>
      <c r="L301" s="14"/>
    </row>
    <row r="302" spans="2:12" s="1" customFormat="1" ht="47.25" outlineLevel="4">
      <c r="B302" s="112"/>
      <c r="C302" s="4"/>
      <c r="D302" s="27" t="s">
        <v>282</v>
      </c>
      <c r="E302" s="27"/>
      <c r="F302" s="16" t="s">
        <v>278</v>
      </c>
      <c r="G302" s="16">
        <f t="shared" ref="G302" si="65">G301+1</f>
        <v>220</v>
      </c>
      <c r="H302" s="68"/>
      <c r="I302" s="60"/>
      <c r="J302" s="74"/>
      <c r="K302" s="71"/>
      <c r="L302" s="14"/>
    </row>
    <row r="303" spans="2:12" s="1" customFormat="1" outlineLevel="3">
      <c r="B303" s="112"/>
      <c r="C303" s="23" t="s">
        <v>283</v>
      </c>
      <c r="D303" s="173" t="s">
        <v>284</v>
      </c>
      <c r="E303" s="174"/>
      <c r="F303" s="174"/>
      <c r="G303" s="174"/>
      <c r="H303" s="174"/>
      <c r="I303" s="175"/>
      <c r="J303" s="86"/>
      <c r="K303" s="73"/>
      <c r="L303" s="14" t="str">
        <f t="shared" ref="L303" si="66">IF(F303&lt;&gt;"",IF(F303=F302, "W", IF(F303=F304,"W","")),"")</f>
        <v/>
      </c>
    </row>
    <row r="304" spans="2:12" s="1" customFormat="1" ht="47.25" outlineLevel="4">
      <c r="B304" s="112"/>
      <c r="C304" s="4"/>
      <c r="D304" s="24" t="s">
        <v>565</v>
      </c>
      <c r="E304" s="27"/>
      <c r="F304" s="16" t="s">
        <v>283</v>
      </c>
      <c r="G304" s="16">
        <f>G302+1</f>
        <v>221</v>
      </c>
      <c r="H304" s="68"/>
      <c r="I304" s="27"/>
      <c r="J304" s="74"/>
      <c r="K304" s="72"/>
      <c r="L304" s="14"/>
    </row>
    <row r="305" spans="2:12" s="1" customFormat="1" ht="78.75" outlineLevel="4">
      <c r="B305" s="112"/>
      <c r="C305" s="4"/>
      <c r="D305" s="27" t="s">
        <v>285</v>
      </c>
      <c r="E305" s="27"/>
      <c r="F305" s="16" t="s">
        <v>283</v>
      </c>
      <c r="G305" s="16">
        <f t="shared" ref="G305:G306" si="67">G304+1</f>
        <v>222</v>
      </c>
      <c r="H305" s="68"/>
      <c r="I305" s="60"/>
      <c r="J305" s="77"/>
      <c r="K305" s="71"/>
      <c r="L305" s="14"/>
    </row>
    <row r="306" spans="2:12" s="1" customFormat="1" ht="31.5" outlineLevel="4">
      <c r="B306" s="112"/>
      <c r="C306" s="4"/>
      <c r="D306" s="27" t="s">
        <v>286</v>
      </c>
      <c r="E306" s="27"/>
      <c r="F306" s="16" t="s">
        <v>283</v>
      </c>
      <c r="G306" s="16">
        <f t="shared" si="67"/>
        <v>223</v>
      </c>
      <c r="H306" s="16"/>
      <c r="I306" s="27"/>
      <c r="J306" s="77"/>
      <c r="K306" s="71"/>
      <c r="L306" s="14"/>
    </row>
    <row r="307" spans="2:12" s="1" customFormat="1" outlineLevel="3">
      <c r="B307" s="112"/>
      <c r="C307" s="23" t="s">
        <v>287</v>
      </c>
      <c r="D307" s="173" t="s">
        <v>288</v>
      </c>
      <c r="E307" s="174"/>
      <c r="F307" s="174"/>
      <c r="G307" s="174"/>
      <c r="H307" s="174"/>
      <c r="I307" s="175"/>
      <c r="J307" s="86"/>
      <c r="K307" s="73"/>
      <c r="L307" s="14" t="str">
        <f t="shared" ref="L307" si="68">IF(F307&lt;&gt;"",IF(F307=F306, "W", IF(F307=F308,"W","")),"")</f>
        <v/>
      </c>
    </row>
    <row r="308" spans="2:12" s="1" customFormat="1" ht="47.25" outlineLevel="4">
      <c r="B308" s="112"/>
      <c r="C308" s="4"/>
      <c r="D308" s="27" t="s">
        <v>289</v>
      </c>
      <c r="E308" s="27"/>
      <c r="F308" s="16" t="s">
        <v>287</v>
      </c>
      <c r="G308" s="16">
        <f>G306+1</f>
        <v>224</v>
      </c>
      <c r="H308" s="16"/>
      <c r="I308" s="27"/>
      <c r="J308" s="74"/>
      <c r="K308" s="71"/>
      <c r="L308" s="14"/>
    </row>
    <row r="309" spans="2:12" s="1" customFormat="1" ht="31.5" outlineLevel="4">
      <c r="B309" s="112"/>
      <c r="C309" s="4"/>
      <c r="D309" s="27" t="s">
        <v>290</v>
      </c>
      <c r="E309" s="27"/>
      <c r="F309" s="16" t="s">
        <v>287</v>
      </c>
      <c r="G309" s="16">
        <f>G308+1</f>
        <v>225</v>
      </c>
      <c r="H309" s="68"/>
      <c r="I309" s="60"/>
      <c r="J309" s="77"/>
      <c r="K309" s="71"/>
      <c r="L309" s="14"/>
    </row>
    <row r="310" spans="2:12" s="1" customFormat="1" outlineLevel="3">
      <c r="B310" s="112"/>
      <c r="C310" s="23" t="s">
        <v>291</v>
      </c>
      <c r="D310" s="173" t="s">
        <v>292</v>
      </c>
      <c r="E310" s="174"/>
      <c r="F310" s="174"/>
      <c r="G310" s="174"/>
      <c r="H310" s="174"/>
      <c r="I310" s="175"/>
      <c r="J310" s="86"/>
      <c r="K310" s="73"/>
      <c r="L310" s="14" t="str">
        <f>IF(F310&lt;&gt;"",IF(F310=F311, "W", IF(F310=F312,"W","")),"")</f>
        <v/>
      </c>
    </row>
    <row r="311" spans="2:12" s="1" customFormat="1" ht="31.5" outlineLevel="4">
      <c r="B311" s="112"/>
      <c r="C311" s="4"/>
      <c r="D311" s="27" t="s">
        <v>293</v>
      </c>
      <c r="E311" s="27"/>
      <c r="F311" s="16" t="s">
        <v>291</v>
      </c>
      <c r="G311" s="16">
        <f>G309+1</f>
        <v>226</v>
      </c>
      <c r="H311" s="16"/>
      <c r="I311" s="27"/>
      <c r="J311" s="77"/>
      <c r="K311" s="71"/>
      <c r="L311" s="14"/>
    </row>
    <row r="312" spans="2:12" s="1" customFormat="1" ht="31.5" outlineLevel="4">
      <c r="B312" s="112"/>
      <c r="C312" s="4"/>
      <c r="D312" s="27" t="s">
        <v>294</v>
      </c>
      <c r="E312" s="27"/>
      <c r="F312" s="16" t="s">
        <v>291</v>
      </c>
      <c r="G312" s="16">
        <f t="shared" ref="G312:G314" si="69">G311+1</f>
        <v>227</v>
      </c>
      <c r="H312" s="16"/>
      <c r="I312" s="27"/>
      <c r="J312" s="77"/>
      <c r="K312" s="71"/>
      <c r="L312" s="14"/>
    </row>
    <row r="313" spans="2:12" s="1" customFormat="1" ht="31.5" outlineLevel="4">
      <c r="B313" s="112"/>
      <c r="C313" s="4"/>
      <c r="D313" s="27" t="s">
        <v>566</v>
      </c>
      <c r="E313" s="27"/>
      <c r="F313" s="16" t="s">
        <v>291</v>
      </c>
      <c r="G313" s="16">
        <f t="shared" si="69"/>
        <v>228</v>
      </c>
      <c r="H313" s="68"/>
      <c r="I313" s="60"/>
      <c r="J313" s="77"/>
      <c r="K313" s="71"/>
      <c r="L313" s="14"/>
    </row>
    <row r="314" spans="2:12" s="1" customFormat="1" ht="47.25" outlineLevel="4">
      <c r="B314" s="112"/>
      <c r="C314" s="4"/>
      <c r="D314" s="27" t="s">
        <v>567</v>
      </c>
      <c r="E314" s="27"/>
      <c r="F314" s="16" t="s">
        <v>291</v>
      </c>
      <c r="G314" s="16">
        <f t="shared" si="69"/>
        <v>229</v>
      </c>
      <c r="H314" s="68"/>
      <c r="I314" s="60"/>
      <c r="J314" s="77"/>
      <c r="K314" s="71"/>
      <c r="L314" s="14"/>
    </row>
    <row r="315" spans="2:12" s="1" customFormat="1" outlineLevel="3">
      <c r="B315" s="112"/>
      <c r="C315" s="23" t="s">
        <v>295</v>
      </c>
      <c r="D315" s="173" t="s">
        <v>296</v>
      </c>
      <c r="E315" s="174"/>
      <c r="F315" s="174"/>
      <c r="G315" s="174"/>
      <c r="H315" s="174"/>
      <c r="I315" s="175"/>
      <c r="J315" s="86"/>
      <c r="K315" s="73"/>
      <c r="L315" s="14" t="str">
        <f>IF(F315&lt;&gt;"",IF(F315=F316, "W", IF(F315=F317,"W","")),"")</f>
        <v/>
      </c>
    </row>
    <row r="316" spans="2:12" s="1" customFormat="1" ht="31.5" outlineLevel="4">
      <c r="B316" s="112"/>
      <c r="C316" s="4"/>
      <c r="D316" s="27" t="s">
        <v>297</v>
      </c>
      <c r="E316" s="27"/>
      <c r="F316" s="16" t="s">
        <v>295</v>
      </c>
      <c r="G316" s="16">
        <f>G314+1</f>
        <v>230</v>
      </c>
      <c r="H316" s="68"/>
      <c r="I316" s="62"/>
      <c r="J316" s="74"/>
      <c r="K316" s="72"/>
      <c r="L316" s="14"/>
    </row>
    <row r="317" spans="2:12" s="1" customFormat="1" ht="47.25" outlineLevel="4">
      <c r="B317" s="112"/>
      <c r="C317" s="4"/>
      <c r="D317" s="62" t="s">
        <v>568</v>
      </c>
      <c r="E317" s="27"/>
      <c r="F317" s="16" t="s">
        <v>295</v>
      </c>
      <c r="G317" s="16">
        <f>G316+1</f>
        <v>231</v>
      </c>
      <c r="H317" s="68"/>
      <c r="I317" s="62"/>
      <c r="J317" s="74"/>
      <c r="K317" s="72"/>
      <c r="L317" s="14"/>
    </row>
    <row r="318" spans="2:12" s="1" customFormat="1" outlineLevel="3">
      <c r="B318" s="112"/>
      <c r="C318" s="138" t="s">
        <v>461</v>
      </c>
      <c r="D318" s="173" t="s">
        <v>460</v>
      </c>
      <c r="E318" s="174"/>
      <c r="F318" s="174"/>
      <c r="G318" s="174"/>
      <c r="H318" s="174"/>
      <c r="I318" s="175"/>
      <c r="J318" s="86"/>
      <c r="K318" s="73"/>
      <c r="L318" s="14"/>
    </row>
    <row r="319" spans="2:12" s="1" customFormat="1" ht="141.75" outlineLevel="4">
      <c r="B319" s="112"/>
      <c r="C319" s="4"/>
      <c r="D319" s="62" t="s">
        <v>462</v>
      </c>
      <c r="E319" s="27"/>
      <c r="F319" s="16" t="s">
        <v>461</v>
      </c>
      <c r="G319" s="16">
        <f>G317+1</f>
        <v>232</v>
      </c>
      <c r="H319" s="68"/>
      <c r="I319" s="62"/>
      <c r="J319" s="74"/>
      <c r="K319" s="71"/>
      <c r="L319" s="14"/>
    </row>
    <row r="320" spans="2:12" s="1" customFormat="1">
      <c r="B320" s="112"/>
      <c r="C320" s="120">
        <v>7</v>
      </c>
      <c r="D320" s="121" t="s">
        <v>298</v>
      </c>
      <c r="E320" s="121"/>
      <c r="F320" s="122"/>
      <c r="G320" s="122"/>
      <c r="H320" s="122"/>
      <c r="I320" s="123"/>
      <c r="J320" s="124"/>
      <c r="K320" s="125"/>
      <c r="L320" s="14"/>
    </row>
    <row r="321" spans="2:12" s="1" customFormat="1" outlineLevel="1">
      <c r="B321" s="112"/>
      <c r="C321" s="18" t="s">
        <v>301</v>
      </c>
      <c r="D321" s="170" t="s">
        <v>299</v>
      </c>
      <c r="E321" s="171"/>
      <c r="F321" s="171" t="s">
        <v>1</v>
      </c>
      <c r="G321" s="171" t="s">
        <v>1</v>
      </c>
      <c r="H321" s="171"/>
      <c r="I321" s="172"/>
      <c r="J321" s="85"/>
      <c r="K321" s="19"/>
      <c r="L321" s="14"/>
    </row>
    <row r="322" spans="2:12" s="1" customFormat="1" ht="126" outlineLevel="2">
      <c r="B322" s="112"/>
      <c r="C322" s="4"/>
      <c r="D322" s="27" t="s">
        <v>300</v>
      </c>
      <c r="E322" s="27"/>
      <c r="F322" s="16" t="s">
        <v>301</v>
      </c>
      <c r="G322" s="16">
        <f>G319+1</f>
        <v>233</v>
      </c>
      <c r="H322" s="68"/>
      <c r="I322" s="60"/>
      <c r="J322" s="74"/>
      <c r="K322" s="71"/>
      <c r="L322" s="14"/>
    </row>
    <row r="323" spans="2:12" s="1" customFormat="1" ht="31.5" outlineLevel="2">
      <c r="B323" s="112"/>
      <c r="C323" s="4"/>
      <c r="D323" s="27" t="s">
        <v>302</v>
      </c>
      <c r="E323" s="27"/>
      <c r="F323" s="16" t="s">
        <v>301</v>
      </c>
      <c r="G323" s="16">
        <f t="shared" ref="G323:G324" si="70">G322+1</f>
        <v>234</v>
      </c>
      <c r="H323" s="68"/>
      <c r="I323" s="60"/>
      <c r="J323" s="74"/>
      <c r="K323" s="71"/>
      <c r="L323" s="14"/>
    </row>
    <row r="324" spans="2:12" s="1" customFormat="1" ht="31.5" outlineLevel="2">
      <c r="B324" s="112"/>
      <c r="C324" s="4"/>
      <c r="D324" s="27" t="s">
        <v>303</v>
      </c>
      <c r="E324" s="27"/>
      <c r="F324" s="16" t="s">
        <v>301</v>
      </c>
      <c r="G324" s="16">
        <f t="shared" si="70"/>
        <v>235</v>
      </c>
      <c r="H324" s="68"/>
      <c r="I324" s="60"/>
      <c r="J324" s="77"/>
      <c r="K324" s="71"/>
      <c r="L324" s="14"/>
    </row>
    <row r="325" spans="2:12" s="1" customFormat="1" outlineLevel="1">
      <c r="B325" s="112"/>
      <c r="C325" s="18" t="s">
        <v>304</v>
      </c>
      <c r="D325" s="170" t="s">
        <v>305</v>
      </c>
      <c r="E325" s="171"/>
      <c r="F325" s="171" t="s">
        <v>1</v>
      </c>
      <c r="G325" s="171" t="s">
        <v>1</v>
      </c>
      <c r="H325" s="171"/>
      <c r="I325" s="172"/>
      <c r="J325" s="85"/>
      <c r="K325" s="19"/>
      <c r="L325" s="14"/>
    </row>
    <row r="326" spans="2:12" s="184" customFormat="1" ht="31.5" outlineLevel="2">
      <c r="B326" s="177"/>
      <c r="C326" s="178"/>
      <c r="D326" s="179" t="s">
        <v>589</v>
      </c>
      <c r="E326" s="176" t="s">
        <v>509</v>
      </c>
      <c r="F326" s="180" t="s">
        <v>304</v>
      </c>
      <c r="G326" s="180">
        <f>G324+1</f>
        <v>236</v>
      </c>
      <c r="H326" s="180"/>
      <c r="I326" s="176"/>
      <c r="J326" s="181"/>
      <c r="K326" s="182"/>
      <c r="L326" s="183"/>
    </row>
    <row r="327" spans="2:12" s="1" customFormat="1" ht="31.5" outlineLevel="2">
      <c r="B327" s="112"/>
      <c r="C327" s="4"/>
      <c r="D327" s="27" t="s">
        <v>306</v>
      </c>
      <c r="E327" s="27"/>
      <c r="F327" s="16" t="s">
        <v>304</v>
      </c>
      <c r="G327" s="16">
        <f t="shared" ref="G327:G328" si="71">G326+1</f>
        <v>237</v>
      </c>
      <c r="H327" s="68"/>
      <c r="I327" s="60"/>
      <c r="J327" s="74"/>
      <c r="K327" s="71"/>
      <c r="L327" s="14"/>
    </row>
    <row r="328" spans="2:12" s="1" customFormat="1" ht="110.25" outlineLevel="2">
      <c r="B328" s="112"/>
      <c r="C328" s="4"/>
      <c r="D328" s="27" t="s">
        <v>307</v>
      </c>
      <c r="E328" s="176"/>
      <c r="F328" s="16" t="s">
        <v>304</v>
      </c>
      <c r="G328" s="16">
        <f t="shared" si="71"/>
        <v>238</v>
      </c>
      <c r="H328" s="68"/>
      <c r="I328" s="60"/>
      <c r="J328" s="74"/>
      <c r="K328" s="71"/>
      <c r="L328" s="14"/>
    </row>
    <row r="329" spans="2:12" s="1" customFormat="1" outlineLevel="1">
      <c r="B329" s="112"/>
      <c r="C329" s="18" t="s">
        <v>308</v>
      </c>
      <c r="D329" s="170" t="s">
        <v>310</v>
      </c>
      <c r="E329" s="171"/>
      <c r="F329" s="171" t="s">
        <v>1</v>
      </c>
      <c r="G329" s="171" t="s">
        <v>1</v>
      </c>
      <c r="H329" s="171"/>
      <c r="I329" s="172"/>
      <c r="J329" s="85"/>
      <c r="K329" s="19"/>
      <c r="L329" s="14"/>
    </row>
    <row r="330" spans="2:12" s="1" customFormat="1" outlineLevel="2">
      <c r="B330" s="112"/>
      <c r="C330" s="23" t="s">
        <v>309</v>
      </c>
      <c r="D330" s="173" t="s">
        <v>311</v>
      </c>
      <c r="E330" s="174"/>
      <c r="F330" s="174"/>
      <c r="G330" s="174"/>
      <c r="H330" s="174"/>
      <c r="I330" s="175"/>
      <c r="J330" s="86"/>
      <c r="K330" s="73"/>
      <c r="L330" s="14" t="str">
        <f>IF(F330&lt;&gt;"",IF(F330=F331, "W", IF(F330=F333,"W","")),"")</f>
        <v/>
      </c>
    </row>
    <row r="331" spans="2:12" s="1" customFormat="1" ht="31.5" outlineLevel="3">
      <c r="B331" s="112"/>
      <c r="C331" s="4"/>
      <c r="D331" s="27" t="s">
        <v>312</v>
      </c>
      <c r="E331" s="27"/>
      <c r="F331" s="16" t="s">
        <v>309</v>
      </c>
      <c r="G331" s="16">
        <f>G328+1</f>
        <v>239</v>
      </c>
      <c r="H331" s="68"/>
      <c r="I331" s="60"/>
      <c r="J331" s="77"/>
      <c r="K331" s="72"/>
      <c r="L331" s="14"/>
    </row>
    <row r="332" spans="2:12" s="1" customFormat="1" outlineLevel="2">
      <c r="B332" s="112"/>
      <c r="C332" s="23" t="s">
        <v>313</v>
      </c>
      <c r="D332" s="173" t="s">
        <v>314</v>
      </c>
      <c r="E332" s="174"/>
      <c r="F332" s="174"/>
      <c r="G332" s="174"/>
      <c r="H332" s="174"/>
      <c r="I332" s="175"/>
      <c r="J332" s="86"/>
      <c r="K332" s="73"/>
      <c r="L332" s="14" t="str">
        <f>IF(F332&lt;&gt;"",IF(F332=F333, "W", IF(F332=F335,"W","")),"")</f>
        <v/>
      </c>
    </row>
    <row r="333" spans="2:12" s="1" customFormat="1" ht="47.25" outlineLevel="3">
      <c r="B333" s="112"/>
      <c r="C333" s="4"/>
      <c r="D333" s="91" t="s">
        <v>449</v>
      </c>
      <c r="E333" s="139"/>
      <c r="F333" s="16" t="s">
        <v>313</v>
      </c>
      <c r="G333" s="16">
        <f>G331+1</f>
        <v>240</v>
      </c>
      <c r="H333" s="68"/>
      <c r="I333" s="61"/>
      <c r="J333" s="77"/>
      <c r="K333" s="76"/>
      <c r="L333" s="14"/>
    </row>
    <row r="334" spans="2:12" s="1" customFormat="1" ht="31.5" outlineLevel="3">
      <c r="B334" s="112"/>
      <c r="C334" s="4"/>
      <c r="D334" s="27" t="s">
        <v>315</v>
      </c>
      <c r="E334" s="27"/>
      <c r="F334" s="16" t="s">
        <v>313</v>
      </c>
      <c r="G334" s="16">
        <f t="shared" ref="G334:G335" si="72">G333+1</f>
        <v>241</v>
      </c>
      <c r="H334" s="68"/>
      <c r="I334" s="60"/>
      <c r="J334" s="77"/>
      <c r="K334" s="70"/>
      <c r="L334" s="14"/>
    </row>
    <row r="335" spans="2:12" ht="31.5" outlineLevel="3">
      <c r="C335" s="8"/>
      <c r="D335" s="27" t="s">
        <v>316</v>
      </c>
      <c r="E335" s="27"/>
      <c r="F335" s="16" t="s">
        <v>313</v>
      </c>
      <c r="G335" s="16">
        <f t="shared" si="72"/>
        <v>242</v>
      </c>
      <c r="H335" s="68"/>
      <c r="I335" s="60"/>
      <c r="J335" s="81"/>
      <c r="K335" s="71"/>
      <c r="L335" s="14"/>
    </row>
    <row r="336" spans="2:12" s="1" customFormat="1" outlineLevel="1">
      <c r="B336" s="112"/>
      <c r="C336" s="18" t="s">
        <v>318</v>
      </c>
      <c r="D336" s="170" t="s">
        <v>319</v>
      </c>
      <c r="E336" s="171"/>
      <c r="F336" s="171" t="s">
        <v>1</v>
      </c>
      <c r="G336" s="171" t="s">
        <v>1</v>
      </c>
      <c r="H336" s="171"/>
      <c r="I336" s="172"/>
      <c r="J336" s="85"/>
      <c r="K336" s="19"/>
      <c r="L336" s="14"/>
    </row>
    <row r="337" spans="2:12" s="1" customFormat="1" ht="31.5" outlineLevel="2">
      <c r="B337" s="112"/>
      <c r="C337" s="4"/>
      <c r="D337" s="27" t="s">
        <v>320</v>
      </c>
      <c r="E337" s="27"/>
      <c r="F337" s="16" t="s">
        <v>318</v>
      </c>
      <c r="G337" s="16">
        <f>G335+1</f>
        <v>243</v>
      </c>
      <c r="H337" s="68"/>
      <c r="I337" s="60"/>
      <c r="J337" s="75"/>
      <c r="K337" s="72"/>
      <c r="L337" s="14"/>
    </row>
    <row r="338" spans="2:12" s="1" customFormat="1" ht="31.5" outlineLevel="2">
      <c r="B338" s="112"/>
      <c r="C338" s="4"/>
      <c r="D338" s="27" t="s">
        <v>569</v>
      </c>
      <c r="E338" s="27"/>
      <c r="F338" s="16" t="s">
        <v>318</v>
      </c>
      <c r="G338" s="16">
        <f t="shared" ref="G338:G339" si="73">G337+1</f>
        <v>244</v>
      </c>
      <c r="H338" s="68"/>
      <c r="I338" s="62"/>
      <c r="J338" s="74"/>
      <c r="K338" s="72"/>
      <c r="L338" s="14"/>
    </row>
    <row r="339" spans="2:12" s="1" customFormat="1" ht="47.25" outlineLevel="2">
      <c r="B339" s="112"/>
      <c r="C339" s="4"/>
      <c r="D339" s="27" t="s">
        <v>321</v>
      </c>
      <c r="E339" s="27"/>
      <c r="F339" s="16" t="s">
        <v>318</v>
      </c>
      <c r="G339" s="16">
        <f t="shared" si="73"/>
        <v>245</v>
      </c>
      <c r="H339" s="16"/>
      <c r="I339" s="27"/>
      <c r="J339" s="75"/>
      <c r="K339" s="72"/>
      <c r="L339" s="14"/>
    </row>
    <row r="340" spans="2:12" s="1" customFormat="1">
      <c r="B340" s="112"/>
      <c r="C340" s="120">
        <v>8</v>
      </c>
      <c r="D340" s="121" t="s">
        <v>322</v>
      </c>
      <c r="E340" s="121"/>
      <c r="F340" s="122"/>
      <c r="G340" s="122"/>
      <c r="H340" s="122"/>
      <c r="I340" s="123"/>
      <c r="J340" s="124"/>
      <c r="K340" s="125"/>
      <c r="L340" s="14"/>
    </row>
    <row r="341" spans="2:12" s="1" customFormat="1" outlineLevel="1">
      <c r="B341" s="112"/>
      <c r="C341" s="18" t="s">
        <v>323</v>
      </c>
      <c r="D341" s="170" t="s">
        <v>324</v>
      </c>
      <c r="E341" s="171"/>
      <c r="F341" s="171" t="s">
        <v>1</v>
      </c>
      <c r="G341" s="171" t="s">
        <v>1</v>
      </c>
      <c r="H341" s="171"/>
      <c r="I341" s="172"/>
      <c r="J341" s="85"/>
      <c r="K341" s="19"/>
      <c r="L341" s="14"/>
    </row>
    <row r="342" spans="2:12" s="1" customFormat="1" ht="236.25" outlineLevel="2">
      <c r="B342" s="112"/>
      <c r="C342" s="4"/>
      <c r="D342" s="24" t="s">
        <v>570</v>
      </c>
      <c r="E342" s="24"/>
      <c r="F342" s="16" t="s">
        <v>323</v>
      </c>
      <c r="G342" s="16">
        <f>G339+1</f>
        <v>246</v>
      </c>
      <c r="H342" s="68"/>
      <c r="I342" s="24"/>
      <c r="J342" s="74"/>
      <c r="K342" s="72"/>
      <c r="L342" s="14"/>
    </row>
    <row r="343" spans="2:12" s="1" customFormat="1" ht="31.5" outlineLevel="2">
      <c r="B343" s="112"/>
      <c r="C343" s="4"/>
      <c r="D343" s="24" t="s">
        <v>325</v>
      </c>
      <c r="E343" s="24"/>
      <c r="F343" s="16" t="s">
        <v>323</v>
      </c>
      <c r="G343" s="16">
        <f t="shared" ref="G343:G344" si="74">G342+1</f>
        <v>247</v>
      </c>
      <c r="H343" s="68"/>
      <c r="I343" s="60"/>
      <c r="J343" s="74"/>
      <c r="K343" s="72"/>
      <c r="L343" s="14"/>
    </row>
    <row r="344" spans="2:12" s="1" customFormat="1" outlineLevel="2">
      <c r="B344" s="112"/>
      <c r="C344" s="4"/>
      <c r="D344" s="24" t="s">
        <v>326</v>
      </c>
      <c r="E344" s="24"/>
      <c r="F344" s="16" t="s">
        <v>323</v>
      </c>
      <c r="G344" s="16">
        <f t="shared" si="74"/>
        <v>248</v>
      </c>
      <c r="H344" s="68"/>
      <c r="I344" s="60"/>
      <c r="J344" s="74"/>
      <c r="K344" s="72"/>
      <c r="L344" s="14"/>
    </row>
    <row r="345" spans="2:12" s="1" customFormat="1" outlineLevel="1">
      <c r="B345" s="112"/>
      <c r="C345" s="18" t="s">
        <v>327</v>
      </c>
      <c r="D345" s="170" t="s">
        <v>328</v>
      </c>
      <c r="E345" s="171"/>
      <c r="F345" s="171" t="s">
        <v>1</v>
      </c>
      <c r="G345" s="171" t="s">
        <v>1</v>
      </c>
      <c r="H345" s="171"/>
      <c r="I345" s="172"/>
      <c r="J345" s="85"/>
      <c r="K345" s="19"/>
      <c r="L345" s="14"/>
    </row>
    <row r="346" spans="2:12" s="21" customFormat="1" ht="94.5" outlineLevel="2">
      <c r="B346" s="112"/>
      <c r="C346" s="89"/>
      <c r="D346" s="91" t="s">
        <v>517</v>
      </c>
      <c r="E346" s="133"/>
      <c r="F346" s="16" t="s">
        <v>327</v>
      </c>
      <c r="G346" s="16">
        <f>G344+1</f>
        <v>249</v>
      </c>
      <c r="H346" s="68"/>
      <c r="I346" s="61"/>
      <c r="J346" s="74"/>
      <c r="K346" s="69"/>
      <c r="L346" s="20"/>
    </row>
    <row r="347" spans="2:12" s="1" customFormat="1" ht="63" outlineLevel="2">
      <c r="B347" s="112"/>
      <c r="C347" s="4"/>
      <c r="D347" s="27" t="s">
        <v>329</v>
      </c>
      <c r="E347" s="27"/>
      <c r="F347" s="16" t="s">
        <v>327</v>
      </c>
      <c r="G347" s="16">
        <f t="shared" ref="G347:G348" si="75">G346+1</f>
        <v>250</v>
      </c>
      <c r="H347" s="68"/>
      <c r="I347" s="60"/>
      <c r="J347" s="77"/>
      <c r="K347" s="70"/>
      <c r="L347" s="14"/>
    </row>
    <row r="348" spans="2:12" s="1" customFormat="1" ht="47.25" outlineLevel="2">
      <c r="B348" s="112"/>
      <c r="C348" s="4"/>
      <c r="D348" s="27" t="s">
        <v>330</v>
      </c>
      <c r="E348" s="27"/>
      <c r="F348" s="16" t="s">
        <v>327</v>
      </c>
      <c r="G348" s="16">
        <f t="shared" si="75"/>
        <v>251</v>
      </c>
      <c r="H348" s="68"/>
      <c r="I348" s="60"/>
      <c r="J348" s="74"/>
      <c r="K348" s="71"/>
      <c r="L348" s="14"/>
    </row>
    <row r="349" spans="2:12" s="1" customFormat="1" outlineLevel="1">
      <c r="B349" s="112"/>
      <c r="C349" s="18" t="s">
        <v>332</v>
      </c>
      <c r="D349" s="170" t="s">
        <v>333</v>
      </c>
      <c r="E349" s="171"/>
      <c r="F349" s="171" t="s">
        <v>1</v>
      </c>
      <c r="G349" s="171" t="s">
        <v>1</v>
      </c>
      <c r="H349" s="171"/>
      <c r="I349" s="172"/>
      <c r="J349" s="85"/>
      <c r="K349" s="19"/>
      <c r="L349" s="14"/>
    </row>
    <row r="350" spans="2:12" s="1" customFormat="1" ht="31.5" outlineLevel="2">
      <c r="B350" s="112"/>
      <c r="C350" s="4"/>
      <c r="D350" s="27" t="s">
        <v>331</v>
      </c>
      <c r="E350" s="27"/>
      <c r="F350" s="16" t="s">
        <v>332</v>
      </c>
      <c r="G350" s="16">
        <f>G348+1</f>
        <v>252</v>
      </c>
      <c r="H350" s="68"/>
      <c r="I350" s="60"/>
      <c r="J350" s="74"/>
      <c r="K350" s="71"/>
      <c r="L350" s="14"/>
    </row>
    <row r="351" spans="2:12" s="1" customFormat="1" ht="31.5" outlineLevel="2">
      <c r="B351" s="112"/>
      <c r="C351" s="4"/>
      <c r="D351" s="27" t="s">
        <v>334</v>
      </c>
      <c r="E351" s="27"/>
      <c r="F351" s="16" t="s">
        <v>332</v>
      </c>
      <c r="G351" s="16">
        <f t="shared" ref="G351:G352" si="76">G350+1</f>
        <v>253</v>
      </c>
      <c r="H351" s="68"/>
      <c r="I351" s="60"/>
      <c r="J351" s="77"/>
      <c r="K351" s="71"/>
      <c r="L351" s="14"/>
    </row>
    <row r="352" spans="2:12" s="1" customFormat="1" outlineLevel="2">
      <c r="B352" s="112"/>
      <c r="C352" s="4"/>
      <c r="D352" s="27" t="s">
        <v>335</v>
      </c>
      <c r="E352" s="27"/>
      <c r="F352" s="16" t="s">
        <v>332</v>
      </c>
      <c r="G352" s="16">
        <f t="shared" si="76"/>
        <v>254</v>
      </c>
      <c r="H352" s="68"/>
      <c r="I352" s="60"/>
      <c r="J352" s="77"/>
      <c r="K352" s="71"/>
      <c r="L352" s="14"/>
    </row>
    <row r="353" spans="2:12" s="1" customFormat="1" outlineLevel="1">
      <c r="B353" s="112"/>
      <c r="C353" s="18" t="s">
        <v>336</v>
      </c>
      <c r="D353" s="170" t="s">
        <v>337</v>
      </c>
      <c r="E353" s="171"/>
      <c r="F353" s="171" t="s">
        <v>1</v>
      </c>
      <c r="G353" s="171" t="s">
        <v>1</v>
      </c>
      <c r="H353" s="171"/>
      <c r="I353" s="172"/>
      <c r="J353" s="85"/>
      <c r="K353" s="19"/>
      <c r="L353" s="14"/>
    </row>
    <row r="354" spans="2:12" s="1" customFormat="1" ht="31.5" outlineLevel="2">
      <c r="B354" s="112"/>
      <c r="C354" s="4"/>
      <c r="D354" s="27" t="s">
        <v>338</v>
      </c>
      <c r="E354" s="27"/>
      <c r="F354" s="16" t="s">
        <v>336</v>
      </c>
      <c r="G354" s="16">
        <f>G352+1</f>
        <v>255</v>
      </c>
      <c r="H354" s="68"/>
      <c r="I354" s="60"/>
      <c r="J354" s="74"/>
      <c r="K354" s="71"/>
      <c r="L354" s="14"/>
    </row>
    <row r="355" spans="2:12" s="1" customFormat="1" ht="31.5" outlineLevel="2">
      <c r="B355" s="112"/>
      <c r="C355" s="4"/>
      <c r="D355" s="24" t="s">
        <v>339</v>
      </c>
      <c r="E355" s="24"/>
      <c r="F355" s="16" t="s">
        <v>336</v>
      </c>
      <c r="G355" s="16">
        <f>G354+1</f>
        <v>256</v>
      </c>
      <c r="H355" s="68"/>
      <c r="I355" s="60"/>
      <c r="J355" s="74"/>
      <c r="K355" s="71"/>
      <c r="L355" s="14"/>
    </row>
    <row r="356" spans="2:12" s="1" customFormat="1" outlineLevel="1">
      <c r="B356" s="112"/>
      <c r="C356" s="18" t="s">
        <v>340</v>
      </c>
      <c r="D356" s="170" t="s">
        <v>341</v>
      </c>
      <c r="E356" s="171"/>
      <c r="F356" s="171" t="s">
        <v>1</v>
      </c>
      <c r="G356" s="171" t="s">
        <v>1</v>
      </c>
      <c r="H356" s="171"/>
      <c r="I356" s="172"/>
      <c r="J356" s="85"/>
      <c r="K356" s="19"/>
      <c r="L356" s="14"/>
    </row>
    <row r="357" spans="2:12" s="1" customFormat="1" ht="31.5" outlineLevel="2">
      <c r="B357" s="112"/>
      <c r="C357" s="4"/>
      <c r="D357" s="24" t="s">
        <v>342</v>
      </c>
      <c r="E357" s="24"/>
      <c r="F357" s="16" t="s">
        <v>340</v>
      </c>
      <c r="G357" s="16">
        <f>G355+1</f>
        <v>257</v>
      </c>
      <c r="H357" s="68"/>
      <c r="I357" s="60"/>
      <c r="J357" s="74"/>
      <c r="K357" s="71"/>
      <c r="L357" s="14"/>
    </row>
    <row r="358" spans="2:12" s="1" customFormat="1" outlineLevel="1">
      <c r="B358" s="112"/>
      <c r="C358" s="18" t="s">
        <v>343</v>
      </c>
      <c r="D358" s="170" t="s">
        <v>483</v>
      </c>
      <c r="E358" s="171"/>
      <c r="F358" s="171" t="s">
        <v>1</v>
      </c>
      <c r="G358" s="171" t="s">
        <v>1</v>
      </c>
      <c r="H358" s="171"/>
      <c r="I358" s="172"/>
      <c r="J358" s="85"/>
      <c r="K358" s="19"/>
      <c r="L358" s="14"/>
    </row>
    <row r="359" spans="2:12" s="1" customFormat="1" ht="31.5" outlineLevel="2">
      <c r="B359" s="112"/>
      <c r="C359" s="4"/>
      <c r="D359" s="24" t="s">
        <v>344</v>
      </c>
      <c r="E359" s="24"/>
      <c r="F359" s="16" t="s">
        <v>343</v>
      </c>
      <c r="G359" s="16">
        <f>G357+1</f>
        <v>258</v>
      </c>
      <c r="H359" s="68"/>
      <c r="I359" s="60"/>
      <c r="J359" s="77"/>
      <c r="K359" s="71"/>
      <c r="L359" s="14"/>
    </row>
    <row r="360" spans="2:12" s="1" customFormat="1" outlineLevel="1">
      <c r="B360" s="112"/>
      <c r="C360" s="18" t="s">
        <v>345</v>
      </c>
      <c r="D360" s="170" t="s">
        <v>483</v>
      </c>
      <c r="E360" s="171"/>
      <c r="F360" s="171" t="s">
        <v>1</v>
      </c>
      <c r="G360" s="171" t="s">
        <v>1</v>
      </c>
      <c r="H360" s="171"/>
      <c r="I360" s="172"/>
      <c r="J360" s="85"/>
      <c r="K360" s="19"/>
      <c r="L360" s="14"/>
    </row>
    <row r="361" spans="2:12" s="1" customFormat="1" outlineLevel="2">
      <c r="B361" s="112"/>
      <c r="C361" s="23" t="s">
        <v>346</v>
      </c>
      <c r="D361" s="173" t="s">
        <v>347</v>
      </c>
      <c r="E361" s="174"/>
      <c r="F361" s="174"/>
      <c r="G361" s="174"/>
      <c r="H361" s="174"/>
      <c r="I361" s="175"/>
      <c r="J361" s="86"/>
      <c r="K361" s="73"/>
      <c r="L361" s="14" t="str">
        <f>IF(F361&lt;&gt;"",IF(F361=F362, "W", IF(F361=F366,"W","")),"")</f>
        <v/>
      </c>
    </row>
    <row r="362" spans="2:12" s="1" customFormat="1" ht="141.75" outlineLevel="3">
      <c r="B362" s="112"/>
      <c r="C362" s="4"/>
      <c r="D362" s="24" t="s">
        <v>571</v>
      </c>
      <c r="E362" s="24"/>
      <c r="F362" s="16" t="s">
        <v>346</v>
      </c>
      <c r="G362" s="16">
        <f>G359+1</f>
        <v>259</v>
      </c>
      <c r="H362" s="68"/>
      <c r="I362" s="61"/>
      <c r="J362" s="77"/>
      <c r="K362" s="76"/>
      <c r="L362" s="14"/>
    </row>
    <row r="363" spans="2:12" s="1" customFormat="1" ht="63" outlineLevel="3">
      <c r="B363" s="112"/>
      <c r="C363" s="4"/>
      <c r="D363" s="24" t="s">
        <v>348</v>
      </c>
      <c r="E363" s="24"/>
      <c r="F363" s="16" t="s">
        <v>346</v>
      </c>
      <c r="G363" s="16">
        <f>G362+1</f>
        <v>260</v>
      </c>
      <c r="H363" s="68"/>
      <c r="I363" s="60"/>
      <c r="J363" s="77"/>
      <c r="K363" s="71"/>
      <c r="L363" s="14"/>
    </row>
    <row r="364" spans="2:12" s="1" customFormat="1" outlineLevel="2">
      <c r="B364" s="112"/>
      <c r="C364" s="23" t="s">
        <v>349</v>
      </c>
      <c r="D364" s="173" t="s">
        <v>350</v>
      </c>
      <c r="E364" s="174"/>
      <c r="F364" s="174"/>
      <c r="G364" s="174"/>
      <c r="H364" s="174"/>
      <c r="I364" s="175"/>
      <c r="J364" s="86"/>
      <c r="K364" s="73"/>
      <c r="L364" s="14" t="str">
        <f>IF(F364&lt;&gt;"",IF(F364=F365, "W", IF(F364=F370,"W","")),"")</f>
        <v/>
      </c>
    </row>
    <row r="365" spans="2:12" s="96" customFormat="1" ht="63" outlineLevel="3">
      <c r="B365" s="114"/>
      <c r="C365" s="95"/>
      <c r="D365" s="24" t="s">
        <v>351</v>
      </c>
      <c r="E365" s="24"/>
      <c r="F365" s="16" t="s">
        <v>349</v>
      </c>
      <c r="G365" s="16">
        <f>G363+1</f>
        <v>261</v>
      </c>
      <c r="H365" s="68"/>
      <c r="I365" s="62"/>
      <c r="J365" s="81"/>
      <c r="K365" s="91"/>
      <c r="L365" s="20"/>
    </row>
    <row r="366" spans="2:12" s="1" customFormat="1" ht="63" outlineLevel="3">
      <c r="B366" s="114"/>
      <c r="C366" s="4"/>
      <c r="D366" s="24" t="s">
        <v>352</v>
      </c>
      <c r="E366" s="24"/>
      <c r="F366" s="16" t="s">
        <v>349</v>
      </c>
      <c r="G366" s="16">
        <f t="shared" ref="G366:G368" si="77">G365+1</f>
        <v>262</v>
      </c>
      <c r="H366" s="68"/>
      <c r="I366" s="60"/>
      <c r="J366" s="74"/>
      <c r="K366" s="71"/>
      <c r="L366" s="14"/>
    </row>
    <row r="367" spans="2:12" s="1" customFormat="1" outlineLevel="3">
      <c r="B367" s="114"/>
      <c r="C367" s="4"/>
      <c r="D367" s="24" t="s">
        <v>353</v>
      </c>
      <c r="E367" s="24"/>
      <c r="F367" s="16" t="s">
        <v>349</v>
      </c>
      <c r="G367" s="16">
        <f t="shared" si="77"/>
        <v>263</v>
      </c>
      <c r="H367" s="68"/>
      <c r="I367" s="60"/>
      <c r="J367" s="74"/>
      <c r="K367" s="71"/>
      <c r="L367" s="14"/>
    </row>
    <row r="368" spans="2:12" s="1" customFormat="1" ht="63" outlineLevel="3">
      <c r="B368" s="114"/>
      <c r="C368" s="4"/>
      <c r="D368" s="24" t="s">
        <v>354</v>
      </c>
      <c r="E368" s="24"/>
      <c r="F368" s="16" t="s">
        <v>349</v>
      </c>
      <c r="G368" s="16">
        <f t="shared" si="77"/>
        <v>264</v>
      </c>
      <c r="H368" s="68"/>
      <c r="I368" s="60"/>
      <c r="J368" s="74"/>
      <c r="K368" s="71"/>
      <c r="L368" s="14"/>
    </row>
    <row r="369" spans="2:12" s="1" customFormat="1" outlineLevel="1">
      <c r="B369" s="112"/>
      <c r="C369" s="18" t="s">
        <v>356</v>
      </c>
      <c r="D369" s="170" t="s">
        <v>355</v>
      </c>
      <c r="E369" s="171"/>
      <c r="F369" s="171" t="s">
        <v>1</v>
      </c>
      <c r="G369" s="171" t="s">
        <v>1</v>
      </c>
      <c r="H369" s="171"/>
      <c r="I369" s="172"/>
      <c r="J369" s="85"/>
      <c r="K369" s="19"/>
      <c r="L369" s="14"/>
    </row>
    <row r="370" spans="2:12" s="1" customFormat="1" ht="47.25" outlineLevel="2">
      <c r="B370" s="112"/>
      <c r="C370" s="4"/>
      <c r="D370" s="24" t="s">
        <v>357</v>
      </c>
      <c r="E370" s="24"/>
      <c r="F370" s="16" t="s">
        <v>356</v>
      </c>
      <c r="G370" s="16">
        <f>G368+1</f>
        <v>265</v>
      </c>
      <c r="H370" s="68"/>
      <c r="I370" s="60"/>
      <c r="J370" s="77"/>
      <c r="K370" s="71"/>
      <c r="L370" s="14"/>
    </row>
    <row r="371" spans="2:12" ht="31.5" outlineLevel="2">
      <c r="C371" s="8"/>
      <c r="D371" s="24" t="s">
        <v>358</v>
      </c>
      <c r="E371" s="24"/>
      <c r="F371" s="16" t="s">
        <v>356</v>
      </c>
      <c r="G371" s="16">
        <f>G370+1</f>
        <v>266</v>
      </c>
      <c r="H371" s="68"/>
      <c r="I371" s="60"/>
      <c r="J371" s="75"/>
      <c r="K371" s="71"/>
      <c r="L371" s="14"/>
    </row>
    <row r="372" spans="2:12" s="1" customFormat="1" outlineLevel="1">
      <c r="B372" s="112"/>
      <c r="C372" s="18" t="s">
        <v>359</v>
      </c>
      <c r="D372" s="170" t="s">
        <v>362</v>
      </c>
      <c r="E372" s="171"/>
      <c r="F372" s="171" t="s">
        <v>1</v>
      </c>
      <c r="G372" s="171" t="s">
        <v>1</v>
      </c>
      <c r="H372" s="171"/>
      <c r="I372" s="172"/>
      <c r="J372" s="85"/>
      <c r="K372" s="19"/>
      <c r="L372" s="14"/>
    </row>
    <row r="373" spans="2:12" s="1" customFormat="1" outlineLevel="2">
      <c r="B373" s="112"/>
      <c r="C373" s="4"/>
      <c r="D373" s="24" t="s">
        <v>360</v>
      </c>
      <c r="E373" s="24"/>
      <c r="F373" s="16" t="s">
        <v>359</v>
      </c>
      <c r="G373" s="16">
        <f>G371+1</f>
        <v>267</v>
      </c>
      <c r="H373" s="68"/>
      <c r="I373" s="60"/>
      <c r="J373" s="74"/>
      <c r="K373" s="71"/>
      <c r="L373" s="14"/>
    </row>
    <row r="374" spans="2:12" s="1" customFormat="1" outlineLevel="1">
      <c r="B374" s="112"/>
      <c r="C374" s="18" t="s">
        <v>361</v>
      </c>
      <c r="D374" s="170" t="s">
        <v>363</v>
      </c>
      <c r="E374" s="171"/>
      <c r="F374" s="171" t="s">
        <v>1</v>
      </c>
      <c r="G374" s="171" t="s">
        <v>1</v>
      </c>
      <c r="H374" s="171"/>
      <c r="I374" s="172"/>
      <c r="J374" s="85"/>
      <c r="K374" s="19"/>
      <c r="L374" s="14"/>
    </row>
    <row r="375" spans="2:12" s="1" customFormat="1" ht="173.25" outlineLevel="2">
      <c r="B375" s="112"/>
      <c r="C375" s="4"/>
      <c r="D375" s="91" t="s">
        <v>468</v>
      </c>
      <c r="E375" s="136"/>
      <c r="F375" s="16" t="s">
        <v>361</v>
      </c>
      <c r="G375" s="16">
        <f>G373+1</f>
        <v>268</v>
      </c>
      <c r="H375" s="68"/>
      <c r="I375" s="61"/>
      <c r="J375" s="74"/>
      <c r="K375" s="76"/>
      <c r="L375" s="14"/>
    </row>
    <row r="376" spans="2:12" ht="31.5" outlineLevel="2">
      <c r="C376" s="8"/>
      <c r="D376" s="24" t="s">
        <v>364</v>
      </c>
      <c r="E376" s="24"/>
      <c r="F376" s="16" t="s">
        <v>361</v>
      </c>
      <c r="G376" s="16">
        <f t="shared" ref="G376:G377" si="78">G375+1</f>
        <v>269</v>
      </c>
      <c r="H376" s="68"/>
      <c r="I376" s="60"/>
      <c r="J376" s="82"/>
      <c r="K376" s="71"/>
      <c r="L376" s="14"/>
    </row>
    <row r="377" spans="2:12" s="1" customFormat="1" ht="31.5" outlineLevel="2">
      <c r="B377" s="112"/>
      <c r="C377" s="4"/>
      <c r="D377" s="24" t="s">
        <v>365</v>
      </c>
      <c r="E377" s="24"/>
      <c r="F377" s="16" t="s">
        <v>361</v>
      </c>
      <c r="G377" s="16">
        <f t="shared" si="78"/>
        <v>270</v>
      </c>
      <c r="H377" s="68"/>
      <c r="I377" s="60"/>
      <c r="J377" s="74"/>
      <c r="K377" s="71"/>
      <c r="L377" s="14"/>
    </row>
    <row r="378" spans="2:12" s="1" customFormat="1">
      <c r="B378" s="112"/>
      <c r="C378" s="120">
        <v>9</v>
      </c>
      <c r="D378" s="121" t="s">
        <v>366</v>
      </c>
      <c r="E378" s="121"/>
      <c r="F378" s="122"/>
      <c r="G378" s="122"/>
      <c r="H378" s="122"/>
      <c r="I378" s="123"/>
      <c r="J378" s="124"/>
      <c r="K378" s="125"/>
      <c r="L378" s="14"/>
    </row>
    <row r="379" spans="2:12" s="1" customFormat="1" outlineLevel="1">
      <c r="B379" s="112"/>
      <c r="C379" s="18" t="s">
        <v>367</v>
      </c>
      <c r="D379" s="170" t="s">
        <v>368</v>
      </c>
      <c r="E379" s="171"/>
      <c r="F379" s="171" t="s">
        <v>1</v>
      </c>
      <c r="G379" s="171" t="s">
        <v>1</v>
      </c>
      <c r="H379" s="171"/>
      <c r="I379" s="172"/>
      <c r="J379" s="85"/>
      <c r="K379" s="19"/>
      <c r="L379" s="14"/>
    </row>
    <row r="380" spans="2:12" s="1" customFormat="1" ht="126" outlineLevel="2">
      <c r="B380" s="112"/>
      <c r="C380" s="4"/>
      <c r="D380" s="24" t="s">
        <v>573</v>
      </c>
      <c r="E380" s="24"/>
      <c r="F380" s="16" t="s">
        <v>367</v>
      </c>
      <c r="G380" s="16">
        <f>G377+1</f>
        <v>271</v>
      </c>
      <c r="H380" s="68"/>
      <c r="I380" s="60"/>
      <c r="J380" s="74"/>
      <c r="K380" s="71"/>
      <c r="L380" s="14"/>
    </row>
    <row r="381" spans="2:12" s="1" customFormat="1" ht="31.5" outlineLevel="2">
      <c r="B381" s="112"/>
      <c r="C381" s="4"/>
      <c r="D381" s="24" t="s">
        <v>369</v>
      </c>
      <c r="E381" s="24"/>
      <c r="F381" s="16" t="s">
        <v>367</v>
      </c>
      <c r="G381" s="16">
        <f>G380+1</f>
        <v>272</v>
      </c>
      <c r="H381" s="68"/>
      <c r="I381" s="60"/>
      <c r="J381" s="74"/>
      <c r="K381" s="71"/>
      <c r="L381" s="14"/>
    </row>
    <row r="382" spans="2:12" s="1" customFormat="1">
      <c r="B382" s="112"/>
      <c r="C382" s="120">
        <v>10</v>
      </c>
      <c r="D382" s="121" t="s">
        <v>370</v>
      </c>
      <c r="E382" s="121"/>
      <c r="F382" s="122"/>
      <c r="G382" s="122"/>
      <c r="H382" s="122"/>
      <c r="I382" s="123"/>
      <c r="J382" s="124"/>
      <c r="K382" s="125"/>
      <c r="L382" s="14"/>
    </row>
    <row r="383" spans="2:12" s="1" customFormat="1" ht="126" outlineLevel="1">
      <c r="B383" s="112"/>
      <c r="C383" s="4"/>
      <c r="D383" s="24" t="s">
        <v>482</v>
      </c>
      <c r="E383" s="132"/>
      <c r="F383" s="93" t="s">
        <v>373</v>
      </c>
      <c r="G383" s="16">
        <f>G381+1</f>
        <v>273</v>
      </c>
      <c r="H383" s="68"/>
      <c r="I383" s="61"/>
      <c r="J383" s="74"/>
      <c r="K383" s="76"/>
      <c r="L383" s="14"/>
    </row>
    <row r="384" spans="2:12" s="1" customFormat="1" outlineLevel="1">
      <c r="B384" s="112"/>
      <c r="C384" s="4"/>
      <c r="D384" s="24" t="s">
        <v>371</v>
      </c>
      <c r="E384" s="24"/>
      <c r="F384" s="16" t="s">
        <v>373</v>
      </c>
      <c r="G384" s="16">
        <f t="shared" ref="G384:G387" si="79">G383+1</f>
        <v>274</v>
      </c>
      <c r="H384" s="68"/>
      <c r="I384" s="60"/>
      <c r="J384" s="77"/>
      <c r="K384" s="72"/>
      <c r="L384" s="14"/>
    </row>
    <row r="385" spans="2:12" s="1" customFormat="1" ht="47.25" outlineLevel="1">
      <c r="B385" s="112"/>
      <c r="C385" s="4"/>
      <c r="D385" s="24" t="s">
        <v>372</v>
      </c>
      <c r="E385" s="24"/>
      <c r="F385" s="16" t="s">
        <v>373</v>
      </c>
      <c r="G385" s="16">
        <f t="shared" si="79"/>
        <v>275</v>
      </c>
      <c r="H385" s="68"/>
      <c r="I385" s="60"/>
      <c r="J385" s="77"/>
      <c r="K385" s="72"/>
      <c r="L385" s="14"/>
    </row>
    <row r="386" spans="2:12" s="1" customFormat="1" ht="47.25" outlineLevel="1">
      <c r="B386" s="112"/>
      <c r="C386" s="4"/>
      <c r="D386" s="24" t="s">
        <v>574</v>
      </c>
      <c r="E386" s="132"/>
      <c r="F386" s="93" t="s">
        <v>373</v>
      </c>
      <c r="G386" s="16">
        <f t="shared" si="79"/>
        <v>276</v>
      </c>
      <c r="H386" s="68"/>
      <c r="I386" s="61"/>
      <c r="J386" s="74"/>
      <c r="K386" s="72"/>
      <c r="L386" s="14"/>
    </row>
    <row r="387" spans="2:12" s="21" customFormat="1" ht="157.5" outlineLevel="1">
      <c r="B387" s="112"/>
      <c r="C387" s="89"/>
      <c r="D387" s="24" t="s">
        <v>575</v>
      </c>
      <c r="E387" s="24"/>
      <c r="F387" s="16" t="s">
        <v>373</v>
      </c>
      <c r="G387" s="16">
        <f t="shared" si="79"/>
        <v>277</v>
      </c>
      <c r="H387" s="68"/>
      <c r="I387" s="24"/>
      <c r="J387" s="74"/>
      <c r="K387" s="76"/>
      <c r="L387" s="20"/>
    </row>
    <row r="388" spans="2:12" s="1" customFormat="1">
      <c r="B388" s="112"/>
      <c r="C388" s="120">
        <v>11</v>
      </c>
      <c r="D388" s="121" t="s">
        <v>374</v>
      </c>
      <c r="E388" s="121"/>
      <c r="F388" s="122"/>
      <c r="G388" s="122"/>
      <c r="H388" s="122"/>
      <c r="I388" s="123"/>
      <c r="J388" s="124"/>
      <c r="K388" s="125"/>
      <c r="L388" s="14"/>
    </row>
    <row r="389" spans="2:12" s="21" customFormat="1" ht="189" outlineLevel="1">
      <c r="B389" s="112"/>
      <c r="C389" s="89"/>
      <c r="D389" s="91" t="s">
        <v>576</v>
      </c>
      <c r="E389" s="135"/>
      <c r="F389" s="16" t="s">
        <v>378</v>
      </c>
      <c r="G389" s="16">
        <f>G387+1</f>
        <v>278</v>
      </c>
      <c r="H389" s="68"/>
      <c r="I389" s="62"/>
      <c r="J389" s="90"/>
      <c r="K389" s="71"/>
      <c r="L389" s="20"/>
    </row>
    <row r="390" spans="2:12" s="1" customFormat="1">
      <c r="B390" s="112"/>
      <c r="C390" s="120">
        <v>12</v>
      </c>
      <c r="D390" s="121" t="s">
        <v>375</v>
      </c>
      <c r="E390" s="121"/>
      <c r="F390" s="122"/>
      <c r="G390" s="122"/>
      <c r="H390" s="122"/>
      <c r="I390" s="123"/>
      <c r="J390" s="124"/>
      <c r="K390" s="125"/>
      <c r="L390" s="14"/>
    </row>
    <row r="391" spans="2:12" s="1" customFormat="1" ht="31.5" outlineLevel="1">
      <c r="B391" s="112"/>
      <c r="C391" s="4"/>
      <c r="D391" s="24" t="s">
        <v>376</v>
      </c>
      <c r="E391" s="24"/>
      <c r="F391" s="16" t="s">
        <v>379</v>
      </c>
      <c r="G391" s="16">
        <f>G389+1</f>
        <v>279</v>
      </c>
      <c r="H391" s="68"/>
      <c r="I391" s="60"/>
      <c r="J391" s="77"/>
      <c r="K391" s="72"/>
      <c r="L391" s="14"/>
    </row>
    <row r="392" spans="2:12" s="1" customFormat="1" ht="78.75" outlineLevel="1">
      <c r="B392" s="112"/>
      <c r="C392" s="4"/>
      <c r="D392" s="24" t="s">
        <v>377</v>
      </c>
      <c r="E392" s="24"/>
      <c r="F392" s="16" t="s">
        <v>379</v>
      </c>
      <c r="G392" s="16">
        <f t="shared" ref="G392:G393" si="80">G391+1</f>
        <v>280</v>
      </c>
      <c r="H392" s="68"/>
      <c r="I392" s="60"/>
      <c r="J392" s="74"/>
      <c r="K392" s="72"/>
      <c r="L392" s="14"/>
    </row>
    <row r="393" spans="2:12" s="1" customFormat="1" ht="31.5" outlineLevel="1">
      <c r="B393" s="112"/>
      <c r="C393" s="4"/>
      <c r="D393" s="24" t="s">
        <v>380</v>
      </c>
      <c r="E393" s="24"/>
      <c r="F393" s="16" t="s">
        <v>379</v>
      </c>
      <c r="G393" s="16">
        <f t="shared" si="80"/>
        <v>281</v>
      </c>
      <c r="H393" s="68"/>
      <c r="I393" s="60"/>
      <c r="J393" s="74"/>
      <c r="K393" s="72"/>
      <c r="L393" s="14"/>
    </row>
    <row r="394" spans="2:12" s="1" customFormat="1">
      <c r="B394" s="112"/>
      <c r="C394" s="120">
        <v>13</v>
      </c>
      <c r="D394" s="121" t="s">
        <v>381</v>
      </c>
      <c r="E394" s="121"/>
      <c r="F394" s="122"/>
      <c r="G394" s="122"/>
      <c r="H394" s="122"/>
      <c r="I394" s="123"/>
      <c r="J394" s="124"/>
      <c r="K394" s="125"/>
      <c r="L394" s="14"/>
    </row>
    <row r="395" spans="2:12" s="1" customFormat="1" outlineLevel="1">
      <c r="B395" s="112"/>
      <c r="C395" s="18" t="s">
        <v>382</v>
      </c>
      <c r="D395" s="170" t="s">
        <v>383</v>
      </c>
      <c r="E395" s="171"/>
      <c r="F395" s="171" t="s">
        <v>1</v>
      </c>
      <c r="G395" s="171" t="s">
        <v>1</v>
      </c>
      <c r="H395" s="171"/>
      <c r="I395" s="172"/>
      <c r="J395" s="85"/>
      <c r="K395" s="19"/>
      <c r="L395" s="14"/>
    </row>
    <row r="396" spans="2:12" s="1" customFormat="1" ht="78.75" outlineLevel="2">
      <c r="B396" s="112"/>
      <c r="C396" s="4"/>
      <c r="D396" s="24" t="s">
        <v>602</v>
      </c>
      <c r="E396" s="24"/>
      <c r="F396" s="16" t="s">
        <v>382</v>
      </c>
      <c r="G396" s="16">
        <f>G393+1</f>
        <v>282</v>
      </c>
      <c r="H396" s="68"/>
      <c r="I396" s="60"/>
      <c r="J396" s="74"/>
      <c r="K396" s="72"/>
      <c r="L396" s="14"/>
    </row>
    <row r="397" spans="2:12" s="1" customFormat="1" ht="47.25" outlineLevel="2">
      <c r="B397" s="112"/>
      <c r="C397" s="4"/>
      <c r="D397" s="24" t="s">
        <v>384</v>
      </c>
      <c r="E397" s="24"/>
      <c r="F397" s="16" t="s">
        <v>382</v>
      </c>
      <c r="G397" s="16">
        <f t="shared" ref="G397:G398" si="81">G396+1</f>
        <v>283</v>
      </c>
      <c r="H397" s="68"/>
      <c r="I397" s="60"/>
      <c r="J397" s="74"/>
      <c r="K397" s="72"/>
      <c r="L397" s="14"/>
    </row>
    <row r="398" spans="2:12" s="1" customFormat="1" ht="31.5" outlineLevel="2">
      <c r="B398" s="112"/>
      <c r="C398" s="4"/>
      <c r="D398" s="24" t="s">
        <v>385</v>
      </c>
      <c r="E398" s="24"/>
      <c r="F398" s="16" t="s">
        <v>382</v>
      </c>
      <c r="G398" s="16">
        <f t="shared" si="81"/>
        <v>284</v>
      </c>
      <c r="H398" s="68"/>
      <c r="I398" s="60"/>
      <c r="J398" s="74"/>
      <c r="K398" s="72"/>
      <c r="L398" s="14"/>
    </row>
    <row r="399" spans="2:12" s="1" customFormat="1" outlineLevel="1">
      <c r="B399" s="112"/>
      <c r="C399" s="18" t="s">
        <v>386</v>
      </c>
      <c r="D399" s="170" t="s">
        <v>387</v>
      </c>
      <c r="E399" s="171"/>
      <c r="F399" s="171" t="s">
        <v>1</v>
      </c>
      <c r="G399" s="171" t="s">
        <v>1</v>
      </c>
      <c r="H399" s="171"/>
      <c r="I399" s="172"/>
      <c r="J399" s="85"/>
      <c r="K399" s="19"/>
      <c r="L399" s="14"/>
    </row>
    <row r="400" spans="2:12" s="1" customFormat="1" ht="204.75" outlineLevel="2">
      <c r="B400" s="112"/>
      <c r="C400" s="4"/>
      <c r="D400" s="24" t="s">
        <v>388</v>
      </c>
      <c r="E400" s="24"/>
      <c r="F400" s="16" t="s">
        <v>386</v>
      </c>
      <c r="G400" s="16">
        <f>G398+1</f>
        <v>285</v>
      </c>
      <c r="H400" s="68"/>
      <c r="I400" s="60"/>
      <c r="J400" s="74"/>
      <c r="K400" s="71"/>
      <c r="L400" s="14"/>
    </row>
    <row r="401" spans="2:12" s="1" customFormat="1" outlineLevel="1">
      <c r="B401" s="112"/>
      <c r="C401" s="18" t="s">
        <v>389</v>
      </c>
      <c r="D401" s="170" t="s">
        <v>390</v>
      </c>
      <c r="E401" s="171"/>
      <c r="F401" s="171" t="s">
        <v>1</v>
      </c>
      <c r="G401" s="171" t="s">
        <v>1</v>
      </c>
      <c r="H401" s="171"/>
      <c r="I401" s="172"/>
      <c r="J401" s="85"/>
      <c r="K401" s="19"/>
      <c r="L401" s="14"/>
    </row>
    <row r="402" spans="2:12" s="1" customFormat="1" ht="31.5" outlineLevel="2">
      <c r="B402" s="112"/>
      <c r="C402" s="4"/>
      <c r="D402" s="24" t="s">
        <v>391</v>
      </c>
      <c r="E402" s="24"/>
      <c r="F402" s="16" t="s">
        <v>389</v>
      </c>
      <c r="G402" s="16">
        <f>G400+1</f>
        <v>286</v>
      </c>
      <c r="H402" s="68"/>
      <c r="I402" s="60"/>
      <c r="J402" s="74"/>
      <c r="K402" s="71"/>
      <c r="L402" s="14"/>
    </row>
    <row r="403" spans="2:12" s="1" customFormat="1" outlineLevel="1">
      <c r="B403" s="112"/>
      <c r="C403" s="18" t="s">
        <v>392</v>
      </c>
      <c r="D403" s="170" t="s">
        <v>393</v>
      </c>
      <c r="E403" s="171"/>
      <c r="F403" s="171" t="s">
        <v>1</v>
      </c>
      <c r="G403" s="171" t="s">
        <v>1</v>
      </c>
      <c r="H403" s="171"/>
      <c r="I403" s="172"/>
      <c r="J403" s="85"/>
      <c r="K403" s="19"/>
      <c r="L403" s="14"/>
    </row>
    <row r="404" spans="2:12" s="1" customFormat="1" ht="31.5" outlineLevel="2">
      <c r="B404" s="112"/>
      <c r="C404" s="4"/>
      <c r="D404" s="24" t="s">
        <v>394</v>
      </c>
      <c r="E404" s="24"/>
      <c r="F404" s="16" t="s">
        <v>392</v>
      </c>
      <c r="G404" s="16">
        <f>G402+1</f>
        <v>287</v>
      </c>
      <c r="H404" s="68"/>
      <c r="I404" s="60"/>
      <c r="J404" s="74"/>
      <c r="K404" s="71"/>
      <c r="L404" s="14"/>
    </row>
    <row r="405" spans="2:12" s="1" customFormat="1">
      <c r="B405" s="112"/>
      <c r="C405" s="120">
        <v>14</v>
      </c>
      <c r="D405" s="121" t="s">
        <v>395</v>
      </c>
      <c r="E405" s="121"/>
      <c r="F405" s="122"/>
      <c r="G405" s="122"/>
      <c r="H405" s="122"/>
      <c r="I405" s="123"/>
      <c r="J405" s="124"/>
      <c r="K405" s="125"/>
      <c r="L405" s="14"/>
    </row>
    <row r="406" spans="2:12" s="1" customFormat="1" outlineLevel="1">
      <c r="B406" s="112"/>
      <c r="C406" s="18" t="s">
        <v>397</v>
      </c>
      <c r="D406" s="170" t="s">
        <v>396</v>
      </c>
      <c r="E406" s="171"/>
      <c r="F406" s="171" t="s">
        <v>1</v>
      </c>
      <c r="G406" s="171" t="s">
        <v>1</v>
      </c>
      <c r="H406" s="171"/>
      <c r="I406" s="172"/>
      <c r="J406" s="85"/>
      <c r="K406" s="19"/>
      <c r="L406" s="14"/>
    </row>
    <row r="407" spans="2:12" s="1" customFormat="1" ht="47.25" outlineLevel="2">
      <c r="B407" s="112"/>
      <c r="C407" s="4"/>
      <c r="D407" s="24" t="s">
        <v>398</v>
      </c>
      <c r="E407" s="24"/>
      <c r="F407" s="16" t="s">
        <v>397</v>
      </c>
      <c r="G407" s="16">
        <f>G404+1</f>
        <v>288</v>
      </c>
      <c r="H407" s="68"/>
      <c r="I407" s="60"/>
      <c r="J407" s="74"/>
      <c r="K407" s="71"/>
      <c r="L407" s="14"/>
    </row>
    <row r="408" spans="2:12" s="1" customFormat="1" ht="31.5" outlineLevel="2">
      <c r="B408" s="112"/>
      <c r="C408" s="4"/>
      <c r="D408" s="24" t="s">
        <v>579</v>
      </c>
      <c r="E408" s="24" t="s">
        <v>578</v>
      </c>
      <c r="F408" s="16" t="s">
        <v>397</v>
      </c>
      <c r="G408" s="16">
        <f t="shared" ref="G408:G411" si="82">G407+1</f>
        <v>289</v>
      </c>
      <c r="H408" s="68"/>
      <c r="I408" s="60"/>
      <c r="J408" s="74"/>
      <c r="K408" s="71"/>
      <c r="L408" s="14"/>
    </row>
    <row r="409" spans="2:12" s="1" customFormat="1" ht="31.5" outlineLevel="2">
      <c r="B409" s="112"/>
      <c r="C409" s="4"/>
      <c r="D409" s="24" t="s">
        <v>580</v>
      </c>
      <c r="E409" s="24" t="s">
        <v>509</v>
      </c>
      <c r="F409" s="16" t="s">
        <v>397</v>
      </c>
      <c r="G409" s="16">
        <f t="shared" si="82"/>
        <v>290</v>
      </c>
      <c r="H409" s="68"/>
      <c r="I409" s="24"/>
      <c r="J409" s="81"/>
      <c r="K409" s="72"/>
      <c r="L409" s="14"/>
    </row>
    <row r="410" spans="2:12" s="1" customFormat="1" ht="47.25" outlineLevel="2">
      <c r="B410" s="112"/>
      <c r="C410" s="4"/>
      <c r="D410" s="24" t="s">
        <v>399</v>
      </c>
      <c r="E410" s="24"/>
      <c r="F410" s="16" t="s">
        <v>397</v>
      </c>
      <c r="G410" s="16">
        <f t="shared" si="82"/>
        <v>291</v>
      </c>
      <c r="H410" s="68"/>
      <c r="I410" s="60"/>
      <c r="J410" s="77"/>
      <c r="K410" s="71"/>
      <c r="L410" s="14"/>
    </row>
    <row r="411" spans="2:12" s="1" customFormat="1" ht="31.5" outlineLevel="2">
      <c r="B411" s="112"/>
      <c r="C411" s="4"/>
      <c r="D411" s="24" t="s">
        <v>400</v>
      </c>
      <c r="E411" s="24"/>
      <c r="F411" s="16" t="s">
        <v>397</v>
      </c>
      <c r="G411" s="16">
        <f t="shared" si="82"/>
        <v>292</v>
      </c>
      <c r="H411" s="68"/>
      <c r="I411" s="60"/>
      <c r="J411" s="77"/>
      <c r="K411" s="71"/>
      <c r="L411" s="14"/>
    </row>
    <row r="412" spans="2:12" s="1" customFormat="1" outlineLevel="1">
      <c r="B412" s="112"/>
      <c r="C412" s="18" t="s">
        <v>401</v>
      </c>
      <c r="D412" s="170" t="s">
        <v>402</v>
      </c>
      <c r="E412" s="171"/>
      <c r="F412" s="171" t="s">
        <v>1</v>
      </c>
      <c r="G412" s="171" t="s">
        <v>1</v>
      </c>
      <c r="H412" s="171"/>
      <c r="I412" s="172"/>
      <c r="J412" s="85"/>
      <c r="K412" s="19"/>
      <c r="L412" s="14"/>
    </row>
    <row r="413" spans="2:12" s="21" customFormat="1" ht="204.75" outlineLevel="2">
      <c r="B413" s="112"/>
      <c r="C413" s="89"/>
      <c r="D413" s="24" t="s">
        <v>581</v>
      </c>
      <c r="E413" s="24"/>
      <c r="F413" s="16" t="s">
        <v>401</v>
      </c>
      <c r="G413" s="16">
        <f>G411+1</f>
        <v>293</v>
      </c>
      <c r="H413" s="68"/>
      <c r="I413" s="24"/>
      <c r="J413" s="74"/>
      <c r="K413" s="71"/>
      <c r="L413" s="20"/>
    </row>
    <row r="414" spans="2:12" s="1" customFormat="1" ht="47.25" outlineLevel="2">
      <c r="B414" s="112"/>
      <c r="C414" s="4"/>
      <c r="D414" s="24" t="s">
        <v>403</v>
      </c>
      <c r="E414" s="24"/>
      <c r="F414" s="16" t="s">
        <v>401</v>
      </c>
      <c r="G414" s="16">
        <f>G413+1</f>
        <v>294</v>
      </c>
      <c r="H414" s="68"/>
      <c r="I414" s="60"/>
      <c r="J414" s="74"/>
      <c r="K414" s="72"/>
      <c r="L414" s="14"/>
    </row>
    <row r="415" spans="2:12" s="1" customFormat="1" outlineLevel="1">
      <c r="B415" s="112"/>
      <c r="C415" s="18" t="s">
        <v>404</v>
      </c>
      <c r="D415" s="170" t="s">
        <v>405</v>
      </c>
      <c r="E415" s="171"/>
      <c r="F415" s="171" t="s">
        <v>1</v>
      </c>
      <c r="G415" s="171" t="s">
        <v>1</v>
      </c>
      <c r="H415" s="171"/>
      <c r="I415" s="172"/>
      <c r="J415" s="85"/>
      <c r="K415" s="19"/>
      <c r="L415" s="14"/>
    </row>
    <row r="416" spans="2:12" s="1" customFormat="1" ht="31.5" outlineLevel="3">
      <c r="B416" s="112"/>
      <c r="C416" s="4"/>
      <c r="D416" s="24" t="s">
        <v>406</v>
      </c>
      <c r="E416" s="24"/>
      <c r="F416" s="16" t="s">
        <v>404</v>
      </c>
      <c r="G416" s="16">
        <f>G414+1</f>
        <v>295</v>
      </c>
      <c r="H416" s="68"/>
      <c r="I416" s="60"/>
      <c r="J416" s="74"/>
      <c r="K416" s="72"/>
      <c r="L416" s="14"/>
    </row>
    <row r="417" spans="2:12" s="1" customFormat="1" outlineLevel="2">
      <c r="B417" s="112"/>
      <c r="C417" s="23" t="s">
        <v>407</v>
      </c>
      <c r="D417" s="173" t="s">
        <v>408</v>
      </c>
      <c r="E417" s="174"/>
      <c r="F417" s="174"/>
      <c r="G417" s="174"/>
      <c r="H417" s="174"/>
      <c r="I417" s="175"/>
      <c r="J417" s="86"/>
      <c r="K417" s="73"/>
      <c r="L417" s="14" t="str">
        <f>IF(F417&lt;&gt;"",IF(F417=F418, "W", IF(F417=F424,"W","")),"")</f>
        <v/>
      </c>
    </row>
    <row r="418" spans="2:12" s="1" customFormat="1" ht="157.5" outlineLevel="3">
      <c r="B418" s="112"/>
      <c r="C418" s="4"/>
      <c r="D418" s="24" t="s">
        <v>409</v>
      </c>
      <c r="E418" s="24"/>
      <c r="F418" s="16" t="s">
        <v>407</v>
      </c>
      <c r="G418" s="16">
        <f>G416+1</f>
        <v>296</v>
      </c>
      <c r="H418" s="68"/>
      <c r="I418" s="60"/>
      <c r="J418" s="74"/>
      <c r="K418" s="72"/>
      <c r="L418" s="14"/>
    </row>
    <row r="419" spans="2:12" s="1" customFormat="1" outlineLevel="2">
      <c r="B419" s="112"/>
      <c r="C419" s="23" t="s">
        <v>410</v>
      </c>
      <c r="D419" s="173" t="s">
        <v>411</v>
      </c>
      <c r="E419" s="174"/>
      <c r="F419" s="174"/>
      <c r="G419" s="174"/>
      <c r="H419" s="174"/>
      <c r="I419" s="175"/>
      <c r="J419" s="86"/>
      <c r="K419" s="73"/>
      <c r="L419" s="14" t="str">
        <f>IF(F419&lt;&gt;"",IF(F419=F420, "W", IF(F419=F426,"W","")),"")</f>
        <v/>
      </c>
    </row>
    <row r="420" spans="2:12" s="1" customFormat="1" ht="126" outlineLevel="3">
      <c r="B420" s="112"/>
      <c r="C420" s="4"/>
      <c r="D420" s="24" t="s">
        <v>603</v>
      </c>
      <c r="E420" s="24"/>
      <c r="F420" s="16" t="s">
        <v>410</v>
      </c>
      <c r="G420" s="16">
        <f>G418+1</f>
        <v>297</v>
      </c>
      <c r="H420" s="68"/>
      <c r="I420" s="60"/>
      <c r="J420" s="74"/>
      <c r="K420" s="71"/>
      <c r="L420" s="14"/>
    </row>
    <row r="421" spans="2:12" s="1" customFormat="1" ht="47.25" outlineLevel="3">
      <c r="B421" s="112"/>
      <c r="C421" s="4"/>
      <c r="D421" s="24" t="s">
        <v>412</v>
      </c>
      <c r="E421" s="24"/>
      <c r="F421" s="16" t="s">
        <v>410</v>
      </c>
      <c r="G421" s="16">
        <f>G420+1</f>
        <v>298</v>
      </c>
      <c r="H421" s="68"/>
      <c r="I421" s="60"/>
      <c r="J421" s="77"/>
      <c r="K421" s="71"/>
      <c r="L421" s="14"/>
    </row>
    <row r="422" spans="2:12" s="1" customFormat="1" outlineLevel="2">
      <c r="B422" s="112"/>
      <c r="C422" s="23" t="s">
        <v>413</v>
      </c>
      <c r="D422" s="173" t="s">
        <v>414</v>
      </c>
      <c r="E422" s="174"/>
      <c r="F422" s="174"/>
      <c r="G422" s="174"/>
      <c r="H422" s="174"/>
      <c r="I422" s="175"/>
      <c r="J422" s="86"/>
      <c r="K422" s="73"/>
      <c r="L422" s="14" t="str">
        <f>IF(F422&lt;&gt;"",IF(F422=F423, "W", IF(F422=F432,"W","")),"")</f>
        <v/>
      </c>
    </row>
    <row r="423" spans="2:12" s="1" customFormat="1" ht="31.5" outlineLevel="3">
      <c r="B423" s="112"/>
      <c r="C423" s="4"/>
      <c r="D423" s="24" t="s">
        <v>415</v>
      </c>
      <c r="E423" s="24"/>
      <c r="F423" s="16" t="s">
        <v>413</v>
      </c>
      <c r="G423" s="16">
        <f>G421+1</f>
        <v>299</v>
      </c>
      <c r="H423" s="68"/>
      <c r="I423" s="60"/>
      <c r="J423" s="74"/>
      <c r="K423" s="71"/>
      <c r="L423" s="14"/>
    </row>
    <row r="424" spans="2:12" s="1" customFormat="1" ht="47.25" outlineLevel="3">
      <c r="B424" s="112"/>
      <c r="C424" s="4"/>
      <c r="D424" s="24" t="s">
        <v>416</v>
      </c>
      <c r="E424" s="24"/>
      <c r="F424" s="16" t="s">
        <v>413</v>
      </c>
      <c r="G424" s="16">
        <f t="shared" ref="G424" si="83">G423+1</f>
        <v>300</v>
      </c>
      <c r="H424" s="68"/>
      <c r="I424" s="60"/>
      <c r="J424" s="74"/>
      <c r="K424" s="71"/>
      <c r="L424" s="14"/>
    </row>
    <row r="425" spans="2:12" s="1" customFormat="1" outlineLevel="2">
      <c r="B425" s="112"/>
      <c r="C425" s="23" t="s">
        <v>417</v>
      </c>
      <c r="D425" s="173" t="s">
        <v>418</v>
      </c>
      <c r="E425" s="174"/>
      <c r="F425" s="174"/>
      <c r="G425" s="174"/>
      <c r="H425" s="174"/>
      <c r="I425" s="175"/>
      <c r="J425" s="86"/>
      <c r="K425" s="73"/>
      <c r="L425" s="14" t="str">
        <f>IF(F425&lt;&gt;"",IF(F425=F426, "W", IF(F425=F439,"W","")),"")</f>
        <v/>
      </c>
    </row>
    <row r="426" spans="2:12" s="1" customFormat="1" ht="94.5" outlineLevel="3">
      <c r="B426" s="112"/>
      <c r="C426" s="4"/>
      <c r="D426" s="24" t="s">
        <v>583</v>
      </c>
      <c r="E426" s="24"/>
      <c r="F426" s="16" t="s">
        <v>417</v>
      </c>
      <c r="G426" s="16">
        <f>G424+1</f>
        <v>301</v>
      </c>
      <c r="H426" s="68"/>
      <c r="I426" s="127"/>
      <c r="J426" s="74"/>
      <c r="K426" s="71"/>
      <c r="L426" s="14"/>
    </row>
    <row r="427" spans="2:12" s="1" customFormat="1" outlineLevel="2">
      <c r="B427" s="112"/>
      <c r="C427" s="23" t="s">
        <v>419</v>
      </c>
      <c r="D427" s="173" t="s">
        <v>420</v>
      </c>
      <c r="E427" s="174"/>
      <c r="F427" s="174"/>
      <c r="G427" s="174"/>
      <c r="H427" s="174"/>
      <c r="I427" s="175"/>
      <c r="J427" s="86"/>
      <c r="K427" s="73"/>
      <c r="L427" s="14" t="str">
        <f>IF(F427&lt;&gt;"",IF(F427=F428, "W", IF(F427=F442,"W","")),"")</f>
        <v/>
      </c>
    </row>
    <row r="428" spans="2:12" s="1" customFormat="1" ht="126" outlineLevel="3">
      <c r="B428" s="112"/>
      <c r="C428" s="4"/>
      <c r="D428" s="24" t="s">
        <v>582</v>
      </c>
      <c r="E428" s="24"/>
      <c r="F428" s="16" t="s">
        <v>419</v>
      </c>
      <c r="G428" s="16">
        <f>G426+1</f>
        <v>302</v>
      </c>
      <c r="H428" s="68"/>
      <c r="I428" s="60"/>
      <c r="J428" s="74"/>
      <c r="K428" s="71"/>
      <c r="L428" s="14"/>
    </row>
    <row r="429" spans="2:12" s="1" customFormat="1" outlineLevel="2">
      <c r="B429" s="112"/>
      <c r="C429" s="23" t="s">
        <v>421</v>
      </c>
      <c r="D429" s="173" t="s">
        <v>317</v>
      </c>
      <c r="E429" s="174"/>
      <c r="F429" s="174"/>
      <c r="G429" s="174"/>
      <c r="H429" s="174"/>
      <c r="I429" s="175"/>
      <c r="J429" s="86"/>
      <c r="K429" s="73"/>
      <c r="L429" s="14" t="str">
        <f>IF(F429&lt;&gt;"",IF(F429=F430, "W", IF(F429=#REF!,"W","")),"")</f>
        <v/>
      </c>
    </row>
    <row r="430" spans="2:12" s="1" customFormat="1" outlineLevel="3">
      <c r="B430" s="112"/>
      <c r="C430" s="4"/>
      <c r="D430" s="24" t="s">
        <v>584</v>
      </c>
      <c r="E430" s="24"/>
      <c r="F430" s="16" t="s">
        <v>421</v>
      </c>
      <c r="G430" s="16">
        <f>G428+1</f>
        <v>303</v>
      </c>
      <c r="H430" s="68"/>
      <c r="I430" s="60"/>
      <c r="J430" s="74"/>
      <c r="K430" s="71"/>
      <c r="L430" s="14"/>
    </row>
    <row r="431" spans="2:12" s="1" customFormat="1" outlineLevel="2">
      <c r="B431" s="112"/>
      <c r="C431" s="23" t="s">
        <v>422</v>
      </c>
      <c r="D431" s="173" t="s">
        <v>423</v>
      </c>
      <c r="E431" s="174"/>
      <c r="F431" s="174"/>
      <c r="G431" s="174"/>
      <c r="H431" s="174"/>
      <c r="I431" s="175"/>
      <c r="J431" s="86"/>
      <c r="K431" s="73"/>
      <c r="L431" s="14" t="str">
        <f>IF(F431&lt;&gt;"",IF(F431=F432, "W", IF(F431=#REF!,"W","")),"")</f>
        <v/>
      </c>
    </row>
    <row r="432" spans="2:12" s="1" customFormat="1" ht="63" outlineLevel="3">
      <c r="B432" s="112"/>
      <c r="C432" s="4"/>
      <c r="D432" s="24" t="s">
        <v>424</v>
      </c>
      <c r="E432" s="24"/>
      <c r="F432" s="16" t="s">
        <v>422</v>
      </c>
      <c r="G432" s="16">
        <f>G430+1</f>
        <v>304</v>
      </c>
      <c r="H432" s="16"/>
      <c r="I432" s="24"/>
      <c r="J432" s="74"/>
      <c r="K432" s="76"/>
      <c r="L432" s="14"/>
    </row>
    <row r="433" spans="2:12" s="1" customFormat="1" outlineLevel="2">
      <c r="B433" s="112"/>
      <c r="C433" s="138" t="s">
        <v>425</v>
      </c>
      <c r="D433" s="173" t="s">
        <v>446</v>
      </c>
      <c r="E433" s="174"/>
      <c r="F433" s="174"/>
      <c r="G433" s="174"/>
      <c r="H433" s="174"/>
      <c r="I433" s="175"/>
      <c r="J433" s="86"/>
      <c r="K433" s="73"/>
      <c r="L433" s="14" t="str">
        <f>IF(F433&lt;&gt;"",IF(F433=F434, "W", IF(F433=#REF!,"W","")),"")</f>
        <v/>
      </c>
    </row>
    <row r="434" spans="2:12" s="1" customFormat="1" outlineLevel="3">
      <c r="B434" s="112"/>
      <c r="C434" s="4"/>
      <c r="D434" s="62" t="s">
        <v>518</v>
      </c>
      <c r="E434" s="56"/>
      <c r="F434" s="16" t="s">
        <v>422</v>
      </c>
      <c r="G434" s="16">
        <f>G432+1</f>
        <v>305</v>
      </c>
      <c r="H434" s="68"/>
      <c r="I434" s="61"/>
      <c r="J434" s="74"/>
      <c r="K434" s="72"/>
      <c r="L434" s="14"/>
    </row>
    <row r="435" spans="2:12" s="1" customFormat="1" outlineLevel="2">
      <c r="B435" s="112"/>
      <c r="C435" s="23" t="s">
        <v>428</v>
      </c>
      <c r="D435" s="173" t="s">
        <v>426</v>
      </c>
      <c r="E435" s="174"/>
      <c r="F435" s="174"/>
      <c r="G435" s="174"/>
      <c r="H435" s="174"/>
      <c r="I435" s="175"/>
      <c r="J435" s="86"/>
      <c r="K435" s="73"/>
      <c r="L435" s="14" t="str">
        <f>IF(F435&lt;&gt;"",IF(F435=F436, "W", IF(F435=#REF!,"W","")),"")</f>
        <v/>
      </c>
    </row>
    <row r="436" spans="2:12" s="1" customFormat="1" ht="63" outlineLevel="3">
      <c r="B436" s="112"/>
      <c r="C436" s="4"/>
      <c r="D436" s="24" t="s">
        <v>427</v>
      </c>
      <c r="E436" s="24"/>
      <c r="F436" s="16" t="s">
        <v>425</v>
      </c>
      <c r="G436" s="16">
        <f>G434+1</f>
        <v>306</v>
      </c>
      <c r="H436" s="68"/>
      <c r="I436" s="60"/>
      <c r="J436" s="74"/>
      <c r="K436" s="72"/>
      <c r="L436" s="14"/>
    </row>
    <row r="437" spans="2:12" s="1" customFormat="1" outlineLevel="2">
      <c r="B437" s="112"/>
      <c r="C437" s="23" t="s">
        <v>431</v>
      </c>
      <c r="D437" s="173" t="s">
        <v>474</v>
      </c>
      <c r="E437" s="174"/>
      <c r="F437" s="174"/>
      <c r="G437" s="174"/>
      <c r="H437" s="174"/>
      <c r="I437" s="175"/>
      <c r="J437" s="86"/>
      <c r="K437" s="73"/>
      <c r="L437" s="14" t="str">
        <f>IF(F437&lt;&gt;"",IF(F437=F438, "W", IF(F437=#REF!,"W","")),"")</f>
        <v/>
      </c>
    </row>
    <row r="438" spans="2:12" s="1" customFormat="1" ht="63" outlineLevel="3">
      <c r="B438" s="112"/>
      <c r="C438" s="4"/>
      <c r="D438" s="24" t="s">
        <v>577</v>
      </c>
      <c r="E438" s="24"/>
      <c r="F438" s="16" t="s">
        <v>428</v>
      </c>
      <c r="G438" s="16">
        <f>G436+1</f>
        <v>307</v>
      </c>
      <c r="H438" s="16"/>
      <c r="I438" s="24"/>
      <c r="J438" s="77"/>
      <c r="K438" s="71"/>
      <c r="L438" s="14"/>
    </row>
    <row r="439" spans="2:12" s="1" customFormat="1" ht="31.5" outlineLevel="3">
      <c r="B439" s="112"/>
      <c r="C439" s="4"/>
      <c r="D439" s="24" t="s">
        <v>429</v>
      </c>
      <c r="E439" s="24"/>
      <c r="F439" s="16" t="s">
        <v>428</v>
      </c>
      <c r="G439" s="16">
        <f t="shared" ref="G439:G440" si="84">G438+1</f>
        <v>308</v>
      </c>
      <c r="H439" s="68"/>
      <c r="I439" s="60"/>
      <c r="J439" s="74"/>
      <c r="K439" s="71"/>
      <c r="L439" s="14"/>
    </row>
    <row r="440" spans="2:12" s="1" customFormat="1" ht="31.5" outlineLevel="3">
      <c r="B440" s="112"/>
      <c r="C440" s="4"/>
      <c r="D440" s="24" t="s">
        <v>430</v>
      </c>
      <c r="E440" s="24"/>
      <c r="F440" s="16" t="s">
        <v>428</v>
      </c>
      <c r="G440" s="16">
        <f t="shared" si="84"/>
        <v>309</v>
      </c>
      <c r="H440" s="68"/>
      <c r="I440" s="60"/>
      <c r="J440" s="77"/>
      <c r="K440" s="71"/>
      <c r="L440" s="14"/>
    </row>
    <row r="441" spans="2:12" s="1" customFormat="1" outlineLevel="2">
      <c r="B441" s="112"/>
      <c r="C441" s="23" t="s">
        <v>433</v>
      </c>
      <c r="D441" s="173" t="s">
        <v>432</v>
      </c>
      <c r="E441" s="174"/>
      <c r="F441" s="174"/>
      <c r="G441" s="174"/>
      <c r="H441" s="174"/>
      <c r="I441" s="175"/>
      <c r="J441" s="86"/>
      <c r="K441" s="73"/>
      <c r="L441" s="14" t="str">
        <f>IF(F441&lt;&gt;"",IF(F441=F442, "W", IF(F441=#REF!,"W","")),"")</f>
        <v/>
      </c>
    </row>
    <row r="442" spans="2:12" s="1" customFormat="1" ht="31.5" outlineLevel="3">
      <c r="B442" s="112"/>
      <c r="C442" s="4"/>
      <c r="D442" s="24" t="s">
        <v>572</v>
      </c>
      <c r="E442" s="24"/>
      <c r="F442" s="16" t="s">
        <v>431</v>
      </c>
      <c r="G442" s="16">
        <f>G440+1</f>
        <v>310</v>
      </c>
      <c r="H442" s="68"/>
      <c r="I442" s="60"/>
      <c r="J442" s="74"/>
      <c r="K442" s="71"/>
      <c r="L442" s="14"/>
    </row>
    <row r="443" spans="2:12" s="1" customFormat="1" outlineLevel="2">
      <c r="B443" s="112"/>
      <c r="C443" s="23" t="s">
        <v>434</v>
      </c>
      <c r="D443" s="173" t="s">
        <v>368</v>
      </c>
      <c r="E443" s="174"/>
      <c r="F443" s="174"/>
      <c r="G443" s="174"/>
      <c r="H443" s="174"/>
      <c r="I443" s="175"/>
      <c r="J443" s="86"/>
      <c r="K443" s="73"/>
      <c r="L443" s="14" t="str">
        <f>IF(F443&lt;&gt;"",IF(F443=F444, "W", IF(F443=#REF!,"W","")),"")</f>
        <v/>
      </c>
    </row>
    <row r="444" spans="2:12" s="1" customFormat="1" ht="47.25" outlineLevel="3">
      <c r="B444" s="112"/>
      <c r="C444" s="4"/>
      <c r="D444" s="24" t="s">
        <v>604</v>
      </c>
      <c r="E444" s="24"/>
      <c r="F444" s="16" t="s">
        <v>433</v>
      </c>
      <c r="G444" s="16">
        <f>G442+1</f>
        <v>311</v>
      </c>
      <c r="H444" s="68"/>
      <c r="I444" s="60"/>
      <c r="J444" s="74"/>
      <c r="K444" s="71"/>
      <c r="L444" s="14"/>
    </row>
    <row r="445" spans="2:12" s="1" customFormat="1" outlineLevel="1">
      <c r="B445" s="112"/>
      <c r="C445" s="18" t="s">
        <v>464</v>
      </c>
      <c r="D445" s="170" t="s">
        <v>465</v>
      </c>
      <c r="E445" s="171"/>
      <c r="F445" s="171" t="s">
        <v>1</v>
      </c>
      <c r="G445" s="171" t="s">
        <v>1</v>
      </c>
      <c r="H445" s="171"/>
      <c r="I445" s="172"/>
      <c r="J445" s="85"/>
      <c r="K445" s="19"/>
      <c r="L445" s="14"/>
    </row>
    <row r="446" spans="2:12" s="1" customFormat="1" ht="173.25" outlineLevel="2">
      <c r="B446" s="112"/>
      <c r="C446" s="4"/>
      <c r="D446" s="91" t="s">
        <v>466</v>
      </c>
      <c r="E446" s="135"/>
      <c r="F446" s="16" t="s">
        <v>464</v>
      </c>
      <c r="G446" s="16">
        <f>G444+1</f>
        <v>312</v>
      </c>
      <c r="H446" s="68"/>
      <c r="I446" s="62"/>
      <c r="J446" s="74"/>
      <c r="K446" s="72"/>
      <c r="L446" s="14"/>
    </row>
    <row r="447" spans="2:12" s="1" customFormat="1" collapsed="1">
      <c r="B447" s="112"/>
      <c r="C447" s="120">
        <v>15</v>
      </c>
      <c r="D447" s="121" t="s">
        <v>435</v>
      </c>
      <c r="E447" s="121"/>
      <c r="F447" s="122"/>
      <c r="G447" s="122"/>
      <c r="H447" s="122"/>
      <c r="I447" s="123"/>
      <c r="J447" s="124"/>
      <c r="K447" s="125"/>
      <c r="L447" s="14"/>
    </row>
    <row r="448" spans="2:12" s="1" customFormat="1">
      <c r="B448" s="112"/>
      <c r="C448" s="4"/>
      <c r="D448" s="24" t="s">
        <v>436</v>
      </c>
      <c r="E448" s="24"/>
      <c r="F448" s="16" t="s">
        <v>437</v>
      </c>
      <c r="G448" s="16">
        <f>G446+1</f>
        <v>313</v>
      </c>
      <c r="H448" s="68"/>
      <c r="I448" s="60"/>
      <c r="J448" s="10"/>
      <c r="K448" s="9"/>
      <c r="L448" s="14"/>
    </row>
  </sheetData>
  <autoFilter ref="C2:K448"/>
  <mergeCells count="121">
    <mergeCell ref="D18:I18"/>
    <mergeCell ref="D15:I15"/>
    <mergeCell ref="D19:I19"/>
    <mergeCell ref="D89:I89"/>
    <mergeCell ref="D64:I64"/>
    <mergeCell ref="D60:I60"/>
    <mergeCell ref="D57:I57"/>
    <mergeCell ref="D49:I49"/>
    <mergeCell ref="D47:I47"/>
    <mergeCell ref="D44:I44"/>
    <mergeCell ref="D40:I40"/>
    <mergeCell ref="D24:I24"/>
    <mergeCell ref="D35:I35"/>
    <mergeCell ref="D32:I32"/>
    <mergeCell ref="D28:I28"/>
    <mergeCell ref="D25:I25"/>
    <mergeCell ref="D51:I51"/>
    <mergeCell ref="D90:I90"/>
    <mergeCell ref="D82:I82"/>
    <mergeCell ref="D80:I80"/>
    <mergeCell ref="D78:I78"/>
    <mergeCell ref="D72:I72"/>
    <mergeCell ref="D67:I67"/>
    <mergeCell ref="D65:I65"/>
    <mergeCell ref="D156:I156"/>
    <mergeCell ref="D160:I160"/>
    <mergeCell ref="D118:I118"/>
    <mergeCell ref="D125:I125"/>
    <mergeCell ref="D129:I129"/>
    <mergeCell ref="D132:I132"/>
    <mergeCell ref="D134:I134"/>
    <mergeCell ref="D93:I93"/>
    <mergeCell ref="D96:I96"/>
    <mergeCell ref="D102:I102"/>
    <mergeCell ref="D105:I105"/>
    <mergeCell ref="D114:I114"/>
    <mergeCell ref="D163:I163"/>
    <mergeCell ref="D171:I171"/>
    <mergeCell ref="D135:I135"/>
    <mergeCell ref="D138:I138"/>
    <mergeCell ref="D146:I146"/>
    <mergeCell ref="D155:I155"/>
    <mergeCell ref="D185:I185"/>
    <mergeCell ref="D194:I194"/>
    <mergeCell ref="D197:I197"/>
    <mergeCell ref="D200:I200"/>
    <mergeCell ref="D202:I202"/>
    <mergeCell ref="D205:I205"/>
    <mergeCell ref="D206:I206"/>
    <mergeCell ref="D237:I237"/>
    <mergeCell ref="D239:I239"/>
    <mergeCell ref="D243:I243"/>
    <mergeCell ref="D244:I244"/>
    <mergeCell ref="D246:I246"/>
    <mergeCell ref="D209:I209"/>
    <mergeCell ref="D213:I213"/>
    <mergeCell ref="D220:I220"/>
    <mergeCell ref="D231:I231"/>
    <mergeCell ref="D235:I235"/>
    <mergeCell ref="D259:I259"/>
    <mergeCell ref="D263:I263"/>
    <mergeCell ref="D266:I266"/>
    <mergeCell ref="D273:I273"/>
    <mergeCell ref="D274:I274"/>
    <mergeCell ref="D249:I249"/>
    <mergeCell ref="D251:I251"/>
    <mergeCell ref="D253:I253"/>
    <mergeCell ref="D255:I255"/>
    <mergeCell ref="D257:I257"/>
    <mergeCell ref="D297:I297"/>
    <mergeCell ref="D299:I299"/>
    <mergeCell ref="D303:I303"/>
    <mergeCell ref="D307:I307"/>
    <mergeCell ref="D310:I310"/>
    <mergeCell ref="D277:I277"/>
    <mergeCell ref="D280:I280"/>
    <mergeCell ref="D286:I286"/>
    <mergeCell ref="D290:I290"/>
    <mergeCell ref="D293:I293"/>
    <mergeCell ref="D332:I332"/>
    <mergeCell ref="D336:I336"/>
    <mergeCell ref="D341:I341"/>
    <mergeCell ref="D315:I315"/>
    <mergeCell ref="D321:I321"/>
    <mergeCell ref="D325:I325"/>
    <mergeCell ref="D329:I329"/>
    <mergeCell ref="D330:I330"/>
    <mergeCell ref="D318:I318"/>
    <mergeCell ref="D361:I361"/>
    <mergeCell ref="D364:I364"/>
    <mergeCell ref="D369:I369"/>
    <mergeCell ref="D372:I372"/>
    <mergeCell ref="D345:I345"/>
    <mergeCell ref="D349:I349"/>
    <mergeCell ref="D353:I353"/>
    <mergeCell ref="D356:I356"/>
    <mergeCell ref="D358:I358"/>
    <mergeCell ref="D445:I445"/>
    <mergeCell ref="D433:I433"/>
    <mergeCell ref="D441:I441"/>
    <mergeCell ref="D443:I443"/>
    <mergeCell ref="D4:G4"/>
    <mergeCell ref="D427:I427"/>
    <mergeCell ref="D429:I429"/>
    <mergeCell ref="D431:I431"/>
    <mergeCell ref="D435:I435"/>
    <mergeCell ref="D437:I437"/>
    <mergeCell ref="D415:I415"/>
    <mergeCell ref="D417:I417"/>
    <mergeCell ref="D419:I419"/>
    <mergeCell ref="D422:I422"/>
    <mergeCell ref="D425:I425"/>
    <mergeCell ref="D399:I399"/>
    <mergeCell ref="D401:I401"/>
    <mergeCell ref="D403:I403"/>
    <mergeCell ref="D406:I406"/>
    <mergeCell ref="D412:I412"/>
    <mergeCell ref="D374:I374"/>
    <mergeCell ref="D379:I379"/>
    <mergeCell ref="D395:I395"/>
    <mergeCell ref="D360:I360"/>
  </mergeCells>
  <phoneticPr fontId="14" type="noConversion"/>
  <conditionalFormatting sqref="I220:K220 I231:K231 I235:K235 I237:K237 I239:K239 I243:K244 I246:K246 I249:K249 I251:K251 I253:K253 C236:K236 C247:J247 J248:K254 C254:K281 C284:K284 G282 C286:K62799 I205:K206 I209:K209 I213:K213 C138:K138 C140:K140 C144:K202 J203:K246 C214:K217 C203:I254 C219:K219 C96:K96 C102:K102 C105:K105 C114:K114 C118:K118 C125:K125 C129:K129 C132:K132 F83:I88 F91:I142 C47:K47 C44:K44 C57:K57 C49:K49 C78:K78 C72:K72 C67:K67 C64:K65 C39:K40 C59:K60 C28:K28 C24:K25 F24:I50 C14:K15 C9:K10 C1:K3 C30:K35 C17:K20 F23:K23 C21:D21 F21:K21 I3:K15 F5:H15 C3:E15 F52:I81 J24:K142 C23:E142 C80:K80">
    <cfRule type="expression" dxfId="136" priority="2252">
      <formula>#REF!&lt;&gt;""</formula>
    </cfRule>
    <cfRule type="expression" dxfId="135" priority="2253">
      <formula>#REF!&lt;&gt;""</formula>
    </cfRule>
    <cfRule type="expression" dxfId="134" priority="2254">
      <formula>#REF!&lt;&gt;""</formula>
    </cfRule>
    <cfRule type="expression" dxfId="133" priority="2255">
      <formula>#REF!&lt;&gt;""</formula>
    </cfRule>
  </conditionalFormatting>
  <conditionalFormatting sqref="J345:K345 J349:K349 J364:K364 J374:K374 J399:K399 J412:K412 J415:K415 J417:K417 J419:K419 J431:K431 J435:K435 J437:K437 J441:K441 J433:K433 J445:K445 J353:K353 J356:K356 J358:K358 J360:K361 J369:K369 J372:K372 J401:K401 J403:K403 J422:K422 J425:K425 J427:K427 J429:K429 J443:K443 J378:K379 J382:K382 J388:K388 J390:K390 J394:K395 J405:K406 J447:K447 J325:K325 J329:K330 J332:K332 J336:K336 J255:K255 J257:K257 J259:K259 J263:K263 J266:K266 J277:K277 J286:K286 J290:K290 J293:K293 J297:K297 J303:K303 J315:K315 J318:K318 J273:K274 J280:K280 J299:K299 J310:K310 J307:K307 J220:K220 J231:K231 J235:K235 J243:K244 J246:K246 J249:K249 J251:K251 J253:K253 J237:K237 J239:K239 J320:K321 J340:K341 J205:K206 J213:K213 J209:K209 J163:K163 J171:K171 J185:K185 J197:K197 J194:K194 J200:K200 J202:K202 J160:K160 J146:K146 J155:K156 J134:K135 J138:K138 J80:K80 J89:K90 J114:K114 J125:K125 J129:K129 J132:K132 J82:K82 J93:K93 J96:K96 J102:K102 J105:K105 J118:K118 J44:K44 J57:K57 J72:K72 J78:K78 J47:K47 J51:K51 J49:K49 J64:K65 J67:K67 J39:K40 J59:K60 J35:K35 I2 K2:K5 J3:K3 J3:J15 J5:K32">
    <cfRule type="cellIs" dxfId="132" priority="2287" operator="equal">
      <formula>"TBC"</formula>
    </cfRule>
    <cfRule type="cellIs" dxfId="131" priority="2292" operator="equal">
      <formula>"Clarif."</formula>
    </cfRule>
    <cfRule type="cellIs" dxfId="130" priority="2293" operator="equal">
      <formula>"No"</formula>
    </cfRule>
    <cfRule type="cellIs" dxfId="129" priority="2294" operator="equal">
      <formula>"Yes"</formula>
    </cfRule>
  </conditionalFormatting>
  <conditionalFormatting sqref="D254:E254 D247:E247 I284 I286:I62799 D158 D214:E217 D219:E219 I144:I281 I83:I88 I91:I142 D30:E31 D33:E34 D23:E23 I52:I81 I1:I50">
    <cfRule type="expression" dxfId="128" priority="1886">
      <formula>#REF!=3</formula>
    </cfRule>
    <cfRule type="expression" dxfId="127" priority="1994">
      <formula>#REF!=2</formula>
    </cfRule>
  </conditionalFormatting>
  <conditionalFormatting sqref="J1:J2">
    <cfRule type="cellIs" dxfId="126" priority="2010" operator="equal">
      <formula>"No"</formula>
    </cfRule>
  </conditionalFormatting>
  <conditionalFormatting sqref="K2">
    <cfRule type="expression" dxfId="125" priority="1833">
      <formula>J2=3</formula>
    </cfRule>
    <cfRule type="expression" dxfId="124" priority="1834">
      <formula>J2=2</formula>
    </cfRule>
  </conditionalFormatting>
  <conditionalFormatting sqref="D254:E254 I284 I286:I1048576 D158 I144:I281 I83:I88 I91:I142 D30:E31 D33:E34 D23:E23 I17:I21 I23:I50 I1:I15 I52:I81">
    <cfRule type="expression" dxfId="123" priority="1789">
      <formula>#REF!=4</formula>
    </cfRule>
  </conditionalFormatting>
  <conditionalFormatting sqref="J284 J286:J1048576 J1:J281">
    <cfRule type="cellIs" dxfId="122" priority="1793" operator="equal">
      <formula>"Yes"</formula>
    </cfRule>
    <cfRule type="containsText" dxfId="121" priority="1818" operator="containsText" text="dev">
      <formula>NOT(ISERROR(SEARCH("dev",J1)))</formula>
    </cfRule>
    <cfRule type="cellIs" dxfId="120" priority="1819" operator="equal">
      <formula>"No"</formula>
    </cfRule>
  </conditionalFormatting>
  <conditionalFormatting sqref="I346 I365 I387 I389 I413 D383:E383 D342:E342 I258 D258:E258 D284:E284 D346:E346 D386:E387 D389:E389 D413:E413 I143 D192 D195 D211 I80 D107:D108 D126:D127 D130 I57 I60 I78 I72 I67 I64:I65 I35 I32 I28 I25 I19 D10:E10 D45 D54 D58">
    <cfRule type="expression" dxfId="119" priority="1724">
      <formula>#REF!=3</formula>
    </cfRule>
    <cfRule type="expression" dxfId="118" priority="1725">
      <formula>#REF!=2</formula>
    </cfRule>
  </conditionalFormatting>
  <conditionalFormatting sqref="I346 I365 I387 I389 I413 D383:E383 D342:E342 D247:E247 I258 D258:E258 D284:E284 D346:E346 D386:E387 D389:E389 D413:E413 D214:E217 I143 D192 D195 D211 I80 D107:D108 D126:D127 D130 I57 I60 I78 I72 I67 I64:I65 I35 I32 I28 I25 I19 D10:E10 D45 D58 D54">
    <cfRule type="expression" dxfId="117" priority="1715">
      <formula>#REF!=4</formula>
    </cfRule>
  </conditionalFormatting>
  <conditionalFormatting sqref="J343:J344 J347:K348 J350:K363 J365:K373 J384:J385 J391:J398 J410:K411 J414 J416 J418 J436 J439:K440 J442:K444 J448 C365:K365 J400:K408 J394:K394 J376:K378 J388:K388 J390:K390 J447:K447 J260:K262 J268:K275 J278:J281 J287:J289 J305:K314 J322:K324 J327:K328 J331 J334:K335 J337 J339 J232 J245 J248:K248 J252:K252 C258:K258 K247 N254 J320:K320 J340:K340 C346:K346 J222:K230 J236:J241 J294:K295 J298:K302 J380:K382 C387:K387 C389:K389 C413:K413 J420:K430 J207:K210 J212 J161:J162 J172:K184 J204 J159:K159 J142 J147:K154 J144:K144 J145 J164:K170 J186:K196 J198:K202 C143:K143 J81:K88 J109:J113 K109:K110 K112:K113 J115:K124 J128 J131:K131 J134:J140 J91:K106 J46:K51 J53 J55 J69:K69 J73:K73 J75:J77 J59:K59 J26:K30 K23 J3:K3 J32:K43 J5:K15 J17:K21 J61:K67 C16:K16 C22:K22 E21 E6 E37:E38">
    <cfRule type="expression" dxfId="116" priority="1438">
      <formula>#REF!&lt;&gt;""</formula>
    </cfRule>
    <cfRule type="expression" dxfId="115" priority="1439">
      <formula>#REF!&lt;&gt;""</formula>
    </cfRule>
    <cfRule type="expression" dxfId="114" priority="1440">
      <formula>#REF!&lt;&gt;""</formula>
    </cfRule>
    <cfRule type="expression" dxfId="113" priority="1441">
      <formula>#REF!&lt;&gt;""</formula>
    </cfRule>
  </conditionalFormatting>
  <conditionalFormatting sqref="D346">
    <cfRule type="expression" dxfId="112" priority="223">
      <formula>#REF!=3</formula>
    </cfRule>
    <cfRule type="expression" dxfId="111" priority="224">
      <formula>#REF!=2</formula>
    </cfRule>
  </conditionalFormatting>
  <conditionalFormatting sqref="D346">
    <cfRule type="expression" dxfId="110" priority="222">
      <formula>#REF!=4</formula>
    </cfRule>
  </conditionalFormatting>
  <conditionalFormatting sqref="I16 I22">
    <cfRule type="expression" dxfId="109" priority="202">
      <formula>#REF!=4</formula>
    </cfRule>
  </conditionalFormatting>
  <conditionalFormatting sqref="D218:D219">
    <cfRule type="expression" dxfId="108" priority="120">
      <formula>#REF!=3</formula>
    </cfRule>
    <cfRule type="expression" dxfId="107" priority="121">
      <formula>#REF!=2</formula>
    </cfRule>
  </conditionalFormatting>
  <conditionalFormatting sqref="D218:D219">
    <cfRule type="expression" dxfId="106" priority="119">
      <formula>#REF!=4</formula>
    </cfRule>
  </conditionalFormatting>
  <conditionalFormatting sqref="D221">
    <cfRule type="expression" dxfId="105" priority="117">
      <formula>#REF!=3</formula>
    </cfRule>
    <cfRule type="expression" dxfId="104" priority="118">
      <formula>#REF!=2</formula>
    </cfRule>
  </conditionalFormatting>
  <conditionalFormatting sqref="D221">
    <cfRule type="expression" dxfId="103" priority="116">
      <formula>#REF!=4</formula>
    </cfRule>
  </conditionalFormatting>
  <conditionalFormatting sqref="D234">
    <cfRule type="expression" dxfId="102" priority="114">
      <formula>#REF!=3</formula>
    </cfRule>
    <cfRule type="expression" dxfId="101" priority="115">
      <formula>#REF!=2</formula>
    </cfRule>
  </conditionalFormatting>
  <conditionalFormatting sqref="D234">
    <cfRule type="expression" dxfId="100" priority="113">
      <formula>#REF!=4</formula>
    </cfRule>
  </conditionalFormatting>
  <conditionalFormatting sqref="D242">
    <cfRule type="expression" dxfId="99" priority="111">
      <formula>#REF!=3</formula>
    </cfRule>
    <cfRule type="expression" dxfId="98" priority="112">
      <formula>#REF!=2</formula>
    </cfRule>
  </conditionalFormatting>
  <conditionalFormatting sqref="D242">
    <cfRule type="expression" dxfId="97" priority="110">
      <formula>#REF!=4</formula>
    </cfRule>
  </conditionalFormatting>
  <conditionalFormatting sqref="D247">
    <cfRule type="expression" dxfId="96" priority="109">
      <formula>#REF!=4</formula>
    </cfRule>
  </conditionalFormatting>
  <conditionalFormatting sqref="D250">
    <cfRule type="expression" dxfId="95" priority="107">
      <formula>#REF!=3</formula>
    </cfRule>
    <cfRule type="expression" dxfId="94" priority="108">
      <formula>#REF!=2</formula>
    </cfRule>
  </conditionalFormatting>
  <conditionalFormatting sqref="D250">
    <cfRule type="expression" dxfId="93" priority="106">
      <formula>#REF!=4</formula>
    </cfRule>
  </conditionalFormatting>
  <conditionalFormatting sqref="D264">
    <cfRule type="expression" dxfId="92" priority="104">
      <formula>#REF!=3</formula>
    </cfRule>
    <cfRule type="expression" dxfId="91" priority="105">
      <formula>#REF!=2</formula>
    </cfRule>
  </conditionalFormatting>
  <conditionalFormatting sqref="D264">
    <cfRule type="expression" dxfId="90" priority="103">
      <formula>#REF!=4</formula>
    </cfRule>
  </conditionalFormatting>
  <conditionalFormatting sqref="D265">
    <cfRule type="expression" dxfId="89" priority="101">
      <formula>#REF!=3</formula>
    </cfRule>
    <cfRule type="expression" dxfId="88" priority="102">
      <formula>#REF!=2</formula>
    </cfRule>
  </conditionalFormatting>
  <conditionalFormatting sqref="D265">
    <cfRule type="expression" dxfId="87" priority="100">
      <formula>#REF!=4</formula>
    </cfRule>
  </conditionalFormatting>
  <conditionalFormatting sqref="D265">
    <cfRule type="expression" dxfId="86" priority="98">
      <formula>#REF!=3</formula>
    </cfRule>
    <cfRule type="expression" dxfId="85" priority="99">
      <formula>#REF!=2</formula>
    </cfRule>
  </conditionalFormatting>
  <conditionalFormatting sqref="D265">
    <cfRule type="expression" dxfId="84" priority="97">
      <formula>#REF!=4</formula>
    </cfRule>
  </conditionalFormatting>
  <conditionalFormatting sqref="D267">
    <cfRule type="expression" dxfId="83" priority="95">
      <formula>#REF!=3</formula>
    </cfRule>
    <cfRule type="expression" dxfId="82" priority="96">
      <formula>#REF!=2</formula>
    </cfRule>
  </conditionalFormatting>
  <conditionalFormatting sqref="D267">
    <cfRule type="expression" dxfId="81" priority="94">
      <formula>#REF!=4</formula>
    </cfRule>
  </conditionalFormatting>
  <conditionalFormatting sqref="C285:K285">
    <cfRule type="expression" dxfId="80" priority="90">
      <formula>#REF!&lt;&gt;""</formula>
    </cfRule>
    <cfRule type="expression" dxfId="79" priority="91">
      <formula>#REF!&lt;&gt;""</formula>
    </cfRule>
    <cfRule type="expression" dxfId="78" priority="92">
      <formula>#REF!&lt;&gt;""</formula>
    </cfRule>
    <cfRule type="expression" dxfId="77" priority="93">
      <formula>#REF!&lt;&gt;""</formula>
    </cfRule>
  </conditionalFormatting>
  <conditionalFormatting sqref="I285">
    <cfRule type="expression" dxfId="76" priority="88">
      <formula>#REF!=3</formula>
    </cfRule>
    <cfRule type="expression" dxfId="75" priority="89">
      <formula>#REF!=2</formula>
    </cfRule>
  </conditionalFormatting>
  <conditionalFormatting sqref="I285">
    <cfRule type="expression" dxfId="74" priority="84">
      <formula>#REF!=4</formula>
    </cfRule>
  </conditionalFormatting>
  <conditionalFormatting sqref="J285">
    <cfRule type="cellIs" dxfId="73" priority="85" operator="equal">
      <formula>"Yes"</formula>
    </cfRule>
    <cfRule type="containsText" dxfId="72" priority="86" operator="containsText" text="dev">
      <formula>NOT(ISERROR(SEARCH("dev",J285)))</formula>
    </cfRule>
    <cfRule type="cellIs" dxfId="71" priority="87" operator="equal">
      <formula>"No"</formula>
    </cfRule>
  </conditionalFormatting>
  <conditionalFormatting sqref="D285:E285">
    <cfRule type="expression" dxfId="70" priority="82">
      <formula>#REF!=3</formula>
    </cfRule>
    <cfRule type="expression" dxfId="69" priority="83">
      <formula>#REF!=2</formula>
    </cfRule>
  </conditionalFormatting>
  <conditionalFormatting sqref="D285:E285">
    <cfRule type="expression" dxfId="68" priority="81">
      <formula>#REF!=4</formula>
    </cfRule>
  </conditionalFormatting>
  <conditionalFormatting sqref="C282:F282 H282:K282">
    <cfRule type="expression" dxfId="67" priority="77">
      <formula>#REF!&lt;&gt;""</formula>
    </cfRule>
    <cfRule type="expression" dxfId="66" priority="78">
      <formula>#REF!&lt;&gt;""</formula>
    </cfRule>
    <cfRule type="expression" dxfId="65" priority="79">
      <formula>#REF!&lt;&gt;""</formula>
    </cfRule>
    <cfRule type="expression" dxfId="64" priority="80">
      <formula>#REF!&lt;&gt;""</formula>
    </cfRule>
  </conditionalFormatting>
  <conditionalFormatting sqref="I282">
    <cfRule type="expression" dxfId="63" priority="75">
      <formula>#REF!=3</formula>
    </cfRule>
    <cfRule type="expression" dxfId="62" priority="76">
      <formula>#REF!=2</formula>
    </cfRule>
  </conditionalFormatting>
  <conditionalFormatting sqref="I282">
    <cfRule type="expression" dxfId="61" priority="71">
      <formula>#REF!=4</formula>
    </cfRule>
  </conditionalFormatting>
  <conditionalFormatting sqref="J282">
    <cfRule type="cellIs" dxfId="60" priority="72" operator="equal">
      <formula>"Yes"</formula>
    </cfRule>
    <cfRule type="containsText" dxfId="59" priority="73" operator="containsText" text="dev">
      <formula>NOT(ISERROR(SEARCH("dev",J282)))</formula>
    </cfRule>
    <cfRule type="cellIs" dxfId="58" priority="74" operator="equal">
      <formula>"No"</formula>
    </cfRule>
  </conditionalFormatting>
  <conditionalFormatting sqref="D282:E282">
    <cfRule type="expression" dxfId="57" priority="69">
      <formula>#REF!=3</formula>
    </cfRule>
    <cfRule type="expression" dxfId="56" priority="70">
      <formula>#REF!=2</formula>
    </cfRule>
  </conditionalFormatting>
  <conditionalFormatting sqref="D282:E282">
    <cfRule type="expression" dxfId="55" priority="68">
      <formula>#REF!=4</formula>
    </cfRule>
  </conditionalFormatting>
  <conditionalFormatting sqref="G283">
    <cfRule type="expression" dxfId="54" priority="64">
      <formula>#REF!&lt;&gt;""</formula>
    </cfRule>
    <cfRule type="expression" dxfId="53" priority="65">
      <formula>#REF!&lt;&gt;""</formula>
    </cfRule>
    <cfRule type="expression" dxfId="52" priority="66">
      <formula>#REF!&lt;&gt;""</formula>
    </cfRule>
    <cfRule type="expression" dxfId="51" priority="67">
      <formula>#REF!&lt;&gt;""</formula>
    </cfRule>
  </conditionalFormatting>
  <conditionalFormatting sqref="C283:F283 H283:K283">
    <cfRule type="expression" dxfId="50" priority="60">
      <formula>#REF!&lt;&gt;""</formula>
    </cfRule>
    <cfRule type="expression" dxfId="49" priority="61">
      <formula>#REF!&lt;&gt;""</formula>
    </cfRule>
    <cfRule type="expression" dxfId="48" priority="62">
      <formula>#REF!&lt;&gt;""</formula>
    </cfRule>
    <cfRule type="expression" dxfId="47" priority="63">
      <formula>#REF!&lt;&gt;""</formula>
    </cfRule>
  </conditionalFormatting>
  <conditionalFormatting sqref="I283">
    <cfRule type="expression" dxfId="46" priority="58">
      <formula>#REF!=3</formula>
    </cfRule>
    <cfRule type="expression" dxfId="45" priority="59">
      <formula>#REF!=2</formula>
    </cfRule>
  </conditionalFormatting>
  <conditionalFormatting sqref="I283">
    <cfRule type="expression" dxfId="44" priority="54">
      <formula>#REF!=4</formula>
    </cfRule>
  </conditionalFormatting>
  <conditionalFormatting sqref="J283">
    <cfRule type="cellIs" dxfId="43" priority="55" operator="equal">
      <formula>"Yes"</formula>
    </cfRule>
    <cfRule type="containsText" dxfId="42" priority="56" operator="containsText" text="dev">
      <formula>NOT(ISERROR(SEARCH("dev",J283)))</formula>
    </cfRule>
    <cfRule type="cellIs" dxfId="41" priority="57" operator="equal">
      <formula>"No"</formula>
    </cfRule>
  </conditionalFormatting>
  <conditionalFormatting sqref="D283:E283">
    <cfRule type="expression" dxfId="40" priority="52">
      <formula>#REF!=3</formula>
    </cfRule>
    <cfRule type="expression" dxfId="39" priority="53">
      <formula>#REF!=2</formula>
    </cfRule>
  </conditionalFormatting>
  <conditionalFormatting sqref="D283:E283">
    <cfRule type="expression" dxfId="38" priority="51">
      <formula>#REF!=4</formula>
    </cfRule>
  </conditionalFormatting>
  <conditionalFormatting sqref="D292">
    <cfRule type="expression" dxfId="37" priority="49">
      <formula>#REF!=3</formula>
    </cfRule>
    <cfRule type="expression" dxfId="36" priority="50">
      <formula>#REF!=2</formula>
    </cfRule>
  </conditionalFormatting>
  <conditionalFormatting sqref="D292">
    <cfRule type="expression" dxfId="35" priority="48">
      <formula>#REF!=4</formula>
    </cfRule>
  </conditionalFormatting>
  <conditionalFormatting sqref="D333">
    <cfRule type="expression" dxfId="34" priority="36">
      <formula>#REF!=4</formula>
    </cfRule>
  </conditionalFormatting>
  <conditionalFormatting sqref="D317">
    <cfRule type="expression" dxfId="33" priority="46">
      <formula>#REF!=3</formula>
    </cfRule>
    <cfRule type="expression" dxfId="32" priority="47">
      <formula>#REF!=2</formula>
    </cfRule>
  </conditionalFormatting>
  <conditionalFormatting sqref="D317">
    <cfRule type="expression" dxfId="31" priority="45">
      <formula>#REF!=4</formula>
    </cfRule>
  </conditionalFormatting>
  <conditionalFormatting sqref="D319">
    <cfRule type="expression" dxfId="30" priority="43">
      <formula>#REF!=3</formula>
    </cfRule>
    <cfRule type="expression" dxfId="29" priority="44">
      <formula>#REF!=2</formula>
    </cfRule>
  </conditionalFormatting>
  <conditionalFormatting sqref="D319">
    <cfRule type="expression" dxfId="28" priority="42">
      <formula>#REF!=4</formula>
    </cfRule>
  </conditionalFormatting>
  <conditionalFormatting sqref="D326">
    <cfRule type="expression" dxfId="27" priority="40">
      <formula>#REF!=3</formula>
    </cfRule>
    <cfRule type="expression" dxfId="26" priority="41">
      <formula>#REF!=2</formula>
    </cfRule>
  </conditionalFormatting>
  <conditionalFormatting sqref="D326">
    <cfRule type="expression" dxfId="25" priority="39">
      <formula>#REF!=4</formula>
    </cfRule>
  </conditionalFormatting>
  <conditionalFormatting sqref="D333">
    <cfRule type="expression" dxfId="24" priority="37">
      <formula>#REF!=3</formula>
    </cfRule>
    <cfRule type="expression" dxfId="23" priority="38">
      <formula>#REF!=2</formula>
    </cfRule>
  </conditionalFormatting>
  <conditionalFormatting sqref="D446">
    <cfRule type="expression" dxfId="22" priority="33">
      <formula>#REF!=4</formula>
    </cfRule>
  </conditionalFormatting>
  <conditionalFormatting sqref="D446">
    <cfRule type="expression" dxfId="21" priority="34">
      <formula>#REF!=3</formula>
    </cfRule>
    <cfRule type="expression" dxfId="20" priority="35">
      <formula>#REF!=2</formula>
    </cfRule>
  </conditionalFormatting>
  <conditionalFormatting sqref="D375">
    <cfRule type="expression" dxfId="19" priority="31">
      <formula>#REF!=3</formula>
    </cfRule>
    <cfRule type="expression" dxfId="18" priority="32">
      <formula>#REF!=2</formula>
    </cfRule>
  </conditionalFormatting>
  <conditionalFormatting sqref="D375">
    <cfRule type="expression" dxfId="17" priority="30">
      <formula>#REF!=4</formula>
    </cfRule>
  </conditionalFormatting>
  <conditionalFormatting sqref="D387">
    <cfRule type="expression" dxfId="16" priority="28">
      <formula>#REF!=3</formula>
    </cfRule>
    <cfRule type="expression" dxfId="15" priority="29">
      <formula>#REF!=2</formula>
    </cfRule>
  </conditionalFormatting>
  <conditionalFormatting sqref="D387">
    <cfRule type="expression" dxfId="14" priority="27">
      <formula>#REF!=4</formula>
    </cfRule>
  </conditionalFormatting>
  <conditionalFormatting sqref="D389">
    <cfRule type="expression" dxfId="13" priority="25">
      <formula>#REF!=3</formula>
    </cfRule>
    <cfRule type="expression" dxfId="12" priority="26">
      <formula>#REF!=2</formula>
    </cfRule>
  </conditionalFormatting>
  <conditionalFormatting sqref="D389">
    <cfRule type="expression" dxfId="11" priority="24">
      <formula>#REF!=4</formula>
    </cfRule>
  </conditionalFormatting>
  <conditionalFormatting sqref="D434">
    <cfRule type="expression" dxfId="10" priority="22">
      <formula>#REF!=3</formula>
    </cfRule>
    <cfRule type="expression" dxfId="9" priority="23">
      <formula>#REF!=2</formula>
    </cfRule>
  </conditionalFormatting>
  <conditionalFormatting sqref="D434">
    <cfRule type="expression" dxfId="8" priority="21">
      <formula>#REF!=4</formula>
    </cfRule>
  </conditionalFormatting>
  <conditionalFormatting sqref="D438">
    <cfRule type="expression" dxfId="7" priority="19">
      <formula>#REF!=3</formula>
    </cfRule>
    <cfRule type="expression" dxfId="6" priority="20">
      <formula>#REF!=2</formula>
    </cfRule>
  </conditionalFormatting>
  <conditionalFormatting sqref="D438">
    <cfRule type="expression" dxfId="5" priority="18">
      <formula>#REF!=4</formula>
    </cfRule>
  </conditionalFormatting>
  <conditionalFormatting sqref="D413">
    <cfRule type="expression" dxfId="4" priority="16">
      <formula>#REF!=3</formula>
    </cfRule>
    <cfRule type="expression" dxfId="3" priority="17">
      <formula>#REF!=2</formula>
    </cfRule>
  </conditionalFormatting>
  <conditionalFormatting sqref="D413">
    <cfRule type="expression" dxfId="2" priority="15">
      <formula>#REF!=4</formula>
    </cfRule>
  </conditionalFormatting>
  <conditionalFormatting sqref="G1:G1048576">
    <cfRule type="duplicateValues" dxfId="1" priority="14"/>
  </conditionalFormatting>
  <conditionalFormatting sqref="D219:E219">
    <cfRule type="expression" dxfId="0" priority="1">
      <formula>#REF!=4</formula>
    </cfRule>
  </conditionalFormatting>
  <pageMargins left="0.7" right="0.7" top="0.75" bottom="0.75" header="0.3" footer="0.3"/>
  <pageSetup paperSize="9"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1st Page</vt:lpstr>
      <vt:lpstr>Specification</vt:lpstr>
      <vt:lpstr>'1st Page'!Print_Area</vt:lpstr>
    </vt:vector>
  </TitlesOfParts>
  <Company>ITER</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Fauve Eric</dc:creator>
  <cp:lastModifiedBy>Vincent Heloin</cp:lastModifiedBy>
  <cp:lastPrinted>2012-08-02T14:16:36Z</cp:lastPrinted>
  <dcterms:created xsi:type="dcterms:W3CDTF">2012-06-20T16:13:12Z</dcterms:created>
  <dcterms:modified xsi:type="dcterms:W3CDTF">2015-05-04T08:47:33Z</dcterms:modified>
</cp:coreProperties>
</file>